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8" windowHeight="2040" activeTab="0"/>
  </bookViews>
  <sheets>
    <sheet name="部门综合预算收支总表" sheetId="1" r:id="rId1"/>
    <sheet name="部门综合预算收入总表" sheetId="2" r:id="rId2"/>
    <sheet name="部门综合预算支出总表" sheetId="3" r:id="rId3"/>
    <sheet name="部门综合预算财政拨款收支总表" sheetId="4" r:id="rId4"/>
    <sheet name="部门综合预算一般公共预算支出明细表（按功能科目分）" sheetId="5" r:id="rId5"/>
    <sheet name="部门综合预算一般公共预算支出明细表（按经济分类科目分）" sheetId="6" r:id="rId6"/>
    <sheet name="部门综合预算一般公共预算基本支出明细表（按功能科目分）" sheetId="7" r:id="rId7"/>
    <sheet name="部门综合预一般公共预算基本支出明细表（按经济分类科目分）" sheetId="8" r:id="rId8"/>
    <sheet name="部门综合预算政府性基金收支表" sheetId="9" r:id="rId9"/>
    <sheet name="部门综合预算专项业务经费支出表" sheetId="10" r:id="rId10"/>
    <sheet name="部门管理的专项资金（未分解部分）预算表" sheetId="11" r:id="rId11"/>
    <sheet name="部门综合预算政府采购（资产配置、购买服务）预算表" sheetId="12" r:id="rId12"/>
    <sheet name="部门综合预算一般公共预算拨款“三公”经费、会议费、培训费表" sheetId="13" r:id="rId13"/>
  </sheets>
  <definedNames>
    <definedName name="_xlnm.Print_Area" localSheetId="10">'部门管理的专项资金（未分解部分）预算表'!$A$1:$D$5</definedName>
    <definedName name="_xlnm.Print_Area" localSheetId="3">'部门综合预算财政拨款收支总表'!$A$1:$F$41</definedName>
    <definedName name="_xlnm.Print_Area" localSheetId="1">'部门综合预算收入总表'!$A$1:$P$10</definedName>
    <definedName name="_xlnm.Print_Area" localSheetId="0">'部门综合预算收支总表'!$A$1:$F$45</definedName>
    <definedName name="_xlnm.Print_Area" localSheetId="12">'部门综合预算一般公共预算拨款“三公”经费、会议费、培训费表'!$A$1:$K$10</definedName>
    <definedName name="_xlnm.Print_Area" localSheetId="6">'部门综合预算一般公共预算基本支出明细表（按功能科目分）'!$A$1:$F$15</definedName>
    <definedName name="_xlnm.Print_Area" localSheetId="4">'部门综合预算一般公共预算支出明细表（按功能科目分）'!$A$1:$G$15</definedName>
    <definedName name="_xlnm.Print_Area" localSheetId="5">'部门综合预算一般公共预算支出明细表（按经济分类科目分）'!$A$1:$G$32</definedName>
    <definedName name="_xlnm.Print_Area" localSheetId="11">'部门综合预算政府采购（资产配置、购买服务）预算表'!$A$1:$L$32</definedName>
    <definedName name="_xlnm.Print_Area" localSheetId="8">'部门综合预算政府性基金收支表'!$A$1:$F$26</definedName>
    <definedName name="_xlnm.Print_Area" localSheetId="2">'部门综合预算支出总表'!$A$1:$N$10</definedName>
    <definedName name="_xlnm.Print_Area" localSheetId="9">'部门综合预算专项业务经费支出表'!$A$1:$D$33</definedName>
    <definedName name="_xlnm.Print_Area" localSheetId="7">'部门综合预一般公共预算基本支出明细表（按经济分类科目分）'!$A$1:$F$28</definedName>
    <definedName name="_xlnm.Print_Titles" localSheetId="10">'部门管理的专项资金（未分解部分）预算表'!$1:$5</definedName>
    <definedName name="_xlnm.Print_Titles" localSheetId="3">'部门综合预算财政拨款收支总表'!$1:$5</definedName>
    <definedName name="_xlnm.Print_Titles" localSheetId="1">'部门综合预算收入总表'!$1:$6</definedName>
    <definedName name="_xlnm.Print_Titles" localSheetId="0">'部门综合预算收支总表'!$1:$5</definedName>
    <definedName name="_xlnm.Print_Titles" localSheetId="12">'部门综合预算一般公共预算拨款“三公”经费、会议费、培训费表'!$1:$7</definedName>
    <definedName name="_xlnm.Print_Titles" localSheetId="6">'部门综合预算一般公共预算基本支出明细表（按功能科目分）'!$1:$5</definedName>
    <definedName name="_xlnm.Print_Titles" localSheetId="4">'部门综合预算一般公共预算支出明细表（按功能科目分）'!$1:$5</definedName>
    <definedName name="_xlnm.Print_Titles" localSheetId="5">'部门综合预算一般公共预算支出明细表（按经济分类科目分）'!$1:$5</definedName>
    <definedName name="_xlnm.Print_Titles" localSheetId="11">'部门综合预算政府采购（资产配置、购买服务）预算表'!$1:$6</definedName>
    <definedName name="_xlnm.Print_Titles" localSheetId="8">'部门综合预算政府性基金收支表'!$1:$5</definedName>
    <definedName name="_xlnm.Print_Titles" localSheetId="2">'部门综合预算支出总表'!$1:$6</definedName>
    <definedName name="_xlnm.Print_Titles" localSheetId="9">'部门综合预算专项业务经费支出表'!$1:$5</definedName>
    <definedName name="_xlnm.Print_Titles" localSheetId="7">'部门综合预一般公共预算基本支出明细表（按经济分类科目分）'!$1:$5</definedName>
  </definedNames>
  <calcPr fullCalcOnLoad="1"/>
</workbook>
</file>

<file path=xl/sharedStrings.xml><?xml version="1.0" encoding="utf-8"?>
<sst xmlns="http://schemas.openxmlformats.org/spreadsheetml/2006/main" count="774" uniqueCount="344">
  <si>
    <t>一、财政拨款</t>
  </si>
  <si>
    <t xml:space="preserve">  机关事业单位基本养老保险缴费</t>
  </si>
  <si>
    <t xml:space="preserve">     其中：专项资金列入部门预算的项目</t>
  </si>
  <si>
    <t xml:space="preserve">       (9)其他资本性支出</t>
  </si>
  <si>
    <t xml:space="preserve">      长安校区第二食堂建设</t>
  </si>
  <si>
    <t xml:space="preserve">    长安校区第二食堂建设</t>
  </si>
  <si>
    <t xml:space="preserve">    转移性支出</t>
  </si>
  <si>
    <t>支出总计</t>
  </si>
  <si>
    <t xml:space="preserve">  5、教育支出</t>
  </si>
  <si>
    <t>规格型号</t>
  </si>
  <si>
    <t>对个人和家庭的补助</t>
  </si>
  <si>
    <t xml:space="preserve">  2、上级补助收入</t>
  </si>
  <si>
    <t>一、政府性基金拨款</t>
  </si>
  <si>
    <t xml:space="preserve">  12、城乡社区支出</t>
  </si>
  <si>
    <t>管理信息软件</t>
  </si>
  <si>
    <t xml:space="preserve">  30211</t>
  </si>
  <si>
    <t>八、资源勘探信息等支出</t>
  </si>
  <si>
    <t xml:space="preserve">    智慧教室二期建设</t>
  </si>
  <si>
    <t xml:space="preserve">  电费</t>
  </si>
  <si>
    <t>99</t>
  </si>
  <si>
    <t>部门预算</t>
  </si>
  <si>
    <t xml:space="preserve">  23、预备费</t>
  </si>
  <si>
    <t xml:space="preserve">       (6)债务利息支出</t>
  </si>
  <si>
    <t xml:space="preserve">      其中：纳入财政专户管理的收费</t>
  </si>
  <si>
    <t>综合服务大楼</t>
  </si>
  <si>
    <t xml:space="preserve">  30101</t>
  </si>
  <si>
    <t>十五、债务发行费用支出</t>
  </si>
  <si>
    <t>收入总计</t>
  </si>
  <si>
    <t>支                        出</t>
  </si>
  <si>
    <t>实验室设备</t>
  </si>
  <si>
    <t>上级补助收入</t>
  </si>
  <si>
    <t xml:space="preserve">      数字化校园应用系统建设</t>
  </si>
  <si>
    <t xml:space="preserve">       (10)其他支出</t>
  </si>
  <si>
    <t xml:space="preserve">  30206</t>
  </si>
  <si>
    <t>一般公共预算拨款</t>
  </si>
  <si>
    <t>学术科研大楼</t>
  </si>
  <si>
    <t>七、交通运输支出</t>
  </si>
  <si>
    <t>上年结转</t>
  </si>
  <si>
    <t>因公出国（境）费用</t>
  </si>
  <si>
    <t xml:space="preserve">  其他对个人和家庭补助</t>
  </si>
  <si>
    <t xml:space="preserve">    2080502</t>
  </si>
  <si>
    <t>未安排支出的实户资金</t>
  </si>
  <si>
    <t>其他办公自动化设备</t>
  </si>
  <si>
    <t xml:space="preserve">  (1)工资福利支出</t>
  </si>
  <si>
    <t>2017年部门综合预算一般公共预算拨款“三公”经费及会议费、培训费支出预算表</t>
  </si>
  <si>
    <t xml:space="preserve">  住房改革支出</t>
  </si>
  <si>
    <t xml:space="preserve">  6、其他收入</t>
  </si>
  <si>
    <t xml:space="preserve">      长安校区第二运动场建设</t>
  </si>
  <si>
    <t xml:space="preserve">  信息网络及软件购置更新</t>
  </si>
  <si>
    <t>其他资本性支出</t>
  </si>
  <si>
    <t>二、部门管理的专项资金(未分解部分)</t>
  </si>
  <si>
    <t xml:space="preserve">  (4)对企事业单位的补助</t>
  </si>
  <si>
    <t>支出功能分科目（按大类）</t>
  </si>
  <si>
    <t xml:space="preserve">      长安校区综合服务楼建设</t>
  </si>
  <si>
    <t xml:space="preserve">  (2)商品和服务支出</t>
  </si>
  <si>
    <t xml:space="preserve">  4、事业单位经营收入</t>
  </si>
  <si>
    <t>本年支出合计</t>
  </si>
  <si>
    <t>教学软件、电子图书</t>
  </si>
  <si>
    <t xml:space="preserve">  30311</t>
  </si>
  <si>
    <t xml:space="preserve">  21、粮油物资储备支出</t>
  </si>
  <si>
    <t>十、金融支出</t>
  </si>
  <si>
    <t xml:space="preserve">    商品和服务支出</t>
  </si>
  <si>
    <t>公务用车购置费</t>
  </si>
  <si>
    <t>数据库管理系统</t>
  </si>
  <si>
    <t>数量</t>
  </si>
  <si>
    <t>本年收入合计</t>
  </si>
  <si>
    <t xml:space="preserve">  14、交通运输支出</t>
  </si>
  <si>
    <t xml:space="preserve">    语言实验室更新</t>
  </si>
  <si>
    <t xml:space="preserve">    出国出境经费</t>
  </si>
  <si>
    <t>合计</t>
  </si>
  <si>
    <t>208</t>
  </si>
  <si>
    <t>项    目</t>
  </si>
  <si>
    <t>教学设备</t>
  </si>
  <si>
    <t>智慧教室软、硬件设备</t>
  </si>
  <si>
    <t>五、对附属单位补助支出</t>
  </si>
  <si>
    <t xml:space="preserve">    对企事业单位的补助</t>
  </si>
  <si>
    <t xml:space="preserve">  17、金融支出</t>
  </si>
  <si>
    <t>教学楼改造</t>
  </si>
  <si>
    <t>2017年部门综合预算政府采购（资产配置、购买服务）预算表</t>
  </si>
  <si>
    <t xml:space="preserve">      世界翻译论坛</t>
  </si>
  <si>
    <t xml:space="preserve">      软件、电子图书购置</t>
  </si>
  <si>
    <t>支出经济科目（按大类）</t>
  </si>
  <si>
    <t xml:space="preserve">    长安校区研究生公寓楼建设</t>
  </si>
  <si>
    <t>03</t>
  </si>
  <si>
    <t xml:space="preserve">  11、节能环保支出</t>
  </si>
  <si>
    <t>07</t>
  </si>
  <si>
    <t xml:space="preserve">      长安校区文体馆建设</t>
  </si>
  <si>
    <t xml:space="preserve">      实验室剧场改造专项</t>
  </si>
  <si>
    <t xml:space="preserve">  绩效工资</t>
  </si>
  <si>
    <t xml:space="preserve">  13、农林水支出</t>
  </si>
  <si>
    <t xml:space="preserve">      因公出国（境）专项经费</t>
  </si>
  <si>
    <t>303</t>
  </si>
  <si>
    <t xml:space="preserve">    高等教育</t>
  </si>
  <si>
    <t>公共预算拨款</t>
  </si>
  <si>
    <t xml:space="preserve">    其中：财政拨款资金结转</t>
  </si>
  <si>
    <t xml:space="preserve">    工资福利支出</t>
  </si>
  <si>
    <t xml:space="preserve">  3、事业收入</t>
  </si>
  <si>
    <t>一般公共预算拨款安排的“三公”经费预算</t>
  </si>
  <si>
    <t>十四、债务付息支出</t>
  </si>
  <si>
    <t>48口</t>
  </si>
  <si>
    <t>十一、其他支出</t>
  </si>
  <si>
    <t xml:space="preserve">  30212</t>
  </si>
  <si>
    <t>2017年部门管理的专项资金（未分解部分）预算表</t>
  </si>
  <si>
    <t xml:space="preserve">  1、财政拨款</t>
  </si>
  <si>
    <t>采购目录</t>
  </si>
  <si>
    <t xml:space="preserve">      语言实验室更新改造专项</t>
  </si>
  <si>
    <t xml:space="preserve">        非财政拨款资金结余</t>
  </si>
  <si>
    <t xml:space="preserve">  普通教育</t>
  </si>
  <si>
    <t>2017年部门综合预算收支总表</t>
  </si>
  <si>
    <t>三、上缴上级支出</t>
  </si>
  <si>
    <t xml:space="preserve">  公务用车运行维护费</t>
  </si>
  <si>
    <t>功能科目编码</t>
  </si>
  <si>
    <t xml:space="preserve">  采暖补贴</t>
  </si>
  <si>
    <t>310</t>
  </si>
  <si>
    <t xml:space="preserve">  208014</t>
  </si>
  <si>
    <t>2017年部门综合预算一般公共预算支出明细表（按功能科目分）</t>
  </si>
  <si>
    <t xml:space="preserve">  5、附属单位上缴收入</t>
  </si>
  <si>
    <t xml:space="preserve">  水费</t>
  </si>
  <si>
    <t>221</t>
  </si>
  <si>
    <t>部门管理的专项资金（未分解部分）</t>
  </si>
  <si>
    <t>服务器</t>
  </si>
  <si>
    <t xml:space="preserve">      智慧教室二期建设</t>
  </si>
  <si>
    <t>单位（项目）名称</t>
  </si>
  <si>
    <t xml:space="preserve">  30201</t>
  </si>
  <si>
    <t>房屋装饰、装潢工程</t>
  </si>
  <si>
    <t xml:space="preserve">      无线校园网二期改造专项</t>
  </si>
  <si>
    <t xml:space="preserve">  30209</t>
  </si>
  <si>
    <t xml:space="preserve">  30205</t>
  </si>
  <si>
    <t xml:space="preserve">  8、社会保障和就业支出</t>
  </si>
  <si>
    <t xml:space="preserve">  医疗费</t>
  </si>
  <si>
    <t xml:space="preserve">  6、科学技术支出</t>
  </si>
  <si>
    <t>数字化语言实验室成套设备</t>
  </si>
  <si>
    <t>类</t>
  </si>
  <si>
    <t>三、社会保障和就业支出</t>
  </si>
  <si>
    <t xml:space="preserve">  物业管理费</t>
  </si>
  <si>
    <t xml:space="preserve">  其他工资福利支出</t>
  </si>
  <si>
    <t xml:space="preserve">  2、政府性基金拨款</t>
  </si>
  <si>
    <t>预算金额</t>
  </si>
  <si>
    <t xml:space="preserve">       其中：专项资金列入部门预算的项目</t>
  </si>
  <si>
    <t xml:space="preserve">    校园网服务保障系统建设</t>
  </si>
  <si>
    <t xml:space="preserve">      研究生综合管理信息系统</t>
  </si>
  <si>
    <t xml:space="preserve">  办公费</t>
  </si>
  <si>
    <t>文体馆大楼</t>
  </si>
  <si>
    <t xml:space="preserve">    其他支出</t>
  </si>
  <si>
    <t xml:space="preserve">  22、国有资本经营预算支出</t>
  </si>
  <si>
    <t>交换机</t>
  </si>
  <si>
    <t xml:space="preserve">  2、专项业务经费支出</t>
  </si>
  <si>
    <t xml:space="preserve">       (3)对个人和家庭的补助</t>
  </si>
  <si>
    <t xml:space="preserve">  其他商品和服务支出</t>
  </si>
  <si>
    <t>项目简介</t>
  </si>
  <si>
    <t>预算数</t>
  </si>
  <si>
    <t>部门管理的专项资金名称</t>
  </si>
  <si>
    <t>事业单位经营收入</t>
  </si>
  <si>
    <t>其中：专项资金列入部门预算项目</t>
  </si>
  <si>
    <t xml:space="preserve">       (5)转移性支出</t>
  </si>
  <si>
    <t xml:space="preserve">  31006</t>
  </si>
  <si>
    <t xml:space="preserve">    (2)政府性基金拨款</t>
  </si>
  <si>
    <t>i7 /4G/1T电脑、服务器、交换机、打印机、复印机、办公家具、学生桌椅等</t>
  </si>
  <si>
    <t>经济科目编码</t>
  </si>
  <si>
    <t xml:space="preserve">  (7)债务还本支出</t>
  </si>
  <si>
    <t xml:space="preserve">    雁塔校区4号学生公寓楼装修改造</t>
  </si>
  <si>
    <t>五、城乡社区支出</t>
  </si>
  <si>
    <t>一、人员经费和公用经费支出</t>
  </si>
  <si>
    <t xml:space="preserve">  22102</t>
  </si>
  <si>
    <t>公务接待费</t>
  </si>
  <si>
    <t>单位编码</t>
  </si>
  <si>
    <t xml:space="preserve">  (8)基本建设支出</t>
  </si>
  <si>
    <t>10T存储硬盘</t>
  </si>
  <si>
    <t>四、节能环保支出</t>
  </si>
  <si>
    <t xml:space="preserve">    事业单位离退休</t>
  </si>
  <si>
    <t>其中：专项资金列入部门预算的项目</t>
  </si>
  <si>
    <t xml:space="preserve">    (3)国有资本经营预算收入</t>
  </si>
  <si>
    <t>单位：万元</t>
  </si>
  <si>
    <t>06</t>
  </si>
  <si>
    <t>02</t>
  </si>
  <si>
    <t xml:space="preserve">  7、文化体育与传媒支出</t>
  </si>
  <si>
    <t>302</t>
  </si>
  <si>
    <t>工资福利支出</t>
  </si>
  <si>
    <t>小计</t>
  </si>
  <si>
    <t xml:space="preserve">  27、债务付息支出</t>
  </si>
  <si>
    <t>学生公寓楼</t>
  </si>
  <si>
    <t xml:space="preserve">  9、社会保险基金支出</t>
  </si>
  <si>
    <t xml:space="preserve">  5、对附属单位补助支出</t>
  </si>
  <si>
    <t xml:space="preserve">  19、国土海洋气象等支出</t>
  </si>
  <si>
    <t xml:space="preserve">      雁塔校区2号教学楼装修改造</t>
  </si>
  <si>
    <t xml:space="preserve">  30213</t>
  </si>
  <si>
    <t xml:space="preserve">  因公出国（境）费用</t>
  </si>
  <si>
    <t xml:space="preserve">  1、一般公共预算拨款</t>
  </si>
  <si>
    <t xml:space="preserve">  30299</t>
  </si>
  <si>
    <t xml:space="preserve">  30217</t>
  </si>
  <si>
    <t>培训费</t>
  </si>
  <si>
    <t>二、文化体育与传媒支出</t>
  </si>
  <si>
    <t xml:space="preserve">  行政事业单位离退休</t>
  </si>
  <si>
    <t xml:space="preserve">    2050205</t>
  </si>
  <si>
    <t>备注</t>
  </si>
  <si>
    <t xml:space="preserve">  其他社会保障缴费</t>
  </si>
  <si>
    <t xml:space="preserve">  西安外国语大学</t>
  </si>
  <si>
    <t xml:space="preserve">      雁塔校区4号学生公寓楼装修改造</t>
  </si>
  <si>
    <t xml:space="preserve">  28、债务发行费用支出</t>
  </si>
  <si>
    <t>小型机</t>
  </si>
  <si>
    <t xml:space="preserve">    雁塔校区2号教学楼装修改造</t>
  </si>
  <si>
    <t>采购项目</t>
  </si>
  <si>
    <t xml:space="preserve">    对个人和家庭的补助</t>
  </si>
  <si>
    <t>阴式超声探头、十二导联心电图机等设备</t>
  </si>
  <si>
    <t>其他收入</t>
  </si>
  <si>
    <t xml:space="preserve">       (4)其他资本性支出</t>
  </si>
  <si>
    <t xml:space="preserve">  30107</t>
  </si>
  <si>
    <t xml:space="preserve">  (5)转移性支出</t>
  </si>
  <si>
    <t>长安校区实验室改造项目位于西安外国语大学长安校区大学生活动中心二楼，需装修建筑面积约为380平方米。装修工程内容包括：局部改造工程、装饰工程、舞台灯光、音响设备、舞台机械、观众座椅等内容。本项目装修改造</t>
  </si>
  <si>
    <t xml:space="preserve">    数字化校园应用系统建设</t>
  </si>
  <si>
    <t xml:space="preserve">  30208</t>
  </si>
  <si>
    <t>十三、债务还本支出</t>
  </si>
  <si>
    <t xml:space="preserve">    债务还本支出</t>
  </si>
  <si>
    <t xml:space="preserve">  24、其他支出</t>
  </si>
  <si>
    <t>其他专用设备</t>
  </si>
  <si>
    <t xml:space="preserve">    </t>
  </si>
  <si>
    <t>**</t>
  </si>
  <si>
    <t>2017年部门综合预算政府性基金收支表</t>
  </si>
  <si>
    <t>收                   入</t>
  </si>
  <si>
    <t>专项资金数额</t>
  </si>
  <si>
    <t>商品和服务支出</t>
  </si>
  <si>
    <t xml:space="preserve">  20502</t>
  </si>
  <si>
    <t>四、事业单位经营支出</t>
  </si>
  <si>
    <t>六、农林水支出</t>
  </si>
  <si>
    <t xml:space="preserve">  取暖费</t>
  </si>
  <si>
    <t xml:space="preserve">    长安校区第二运动场建设</t>
  </si>
  <si>
    <t>政府性基金拨款</t>
  </si>
  <si>
    <t>项</t>
  </si>
  <si>
    <t>社会保障和就业支出</t>
  </si>
  <si>
    <t xml:space="preserve">  1、人员经费和公用经费支出</t>
  </si>
  <si>
    <t xml:space="preserve">    长安校区综合服务楼建设</t>
  </si>
  <si>
    <t xml:space="preserve">  30231</t>
  </si>
  <si>
    <t xml:space="preserve">  公务接待费</t>
  </si>
  <si>
    <t>上年实户资金余额</t>
  </si>
  <si>
    <t xml:space="preserve">    专项购置经费</t>
  </si>
  <si>
    <t>款</t>
  </si>
  <si>
    <t>九、商业服务等支出</t>
  </si>
  <si>
    <t xml:space="preserve">  30399</t>
  </si>
  <si>
    <t xml:space="preserve">       (4)对企事业单位的补助</t>
  </si>
  <si>
    <t>学生信息管理软件</t>
  </si>
  <si>
    <t xml:space="preserve">       (8)基本建设支出</t>
  </si>
  <si>
    <t xml:space="preserve">  31007</t>
  </si>
  <si>
    <t>结转下年</t>
  </si>
  <si>
    <t>中间件软件</t>
  </si>
  <si>
    <t xml:space="preserve">    2210201</t>
  </si>
  <si>
    <t xml:space="preserve">  1、一般公共服务支出</t>
  </si>
  <si>
    <t>会议费</t>
  </si>
  <si>
    <t>公用经费支出</t>
  </si>
  <si>
    <t xml:space="preserve">    维修改造经费</t>
  </si>
  <si>
    <t>教育支出</t>
  </si>
  <si>
    <t xml:space="preserve">       (7)债务还本支出</t>
  </si>
  <si>
    <t xml:space="preserve">  10、医疗卫生与计划生育支出</t>
  </si>
  <si>
    <t>用事业基金弥补收支差额</t>
  </si>
  <si>
    <t>服务器及业务系统的监控平台</t>
  </si>
  <si>
    <t xml:space="preserve">  4、事业单位经营支出</t>
  </si>
  <si>
    <t>二、专项业务经费支出</t>
  </si>
  <si>
    <t xml:space="preserve">    其他资本性支出</t>
  </si>
  <si>
    <t xml:space="preserve">  3、国防支出</t>
  </si>
  <si>
    <t xml:space="preserve">    实验室剧场改造专项</t>
  </si>
  <si>
    <t xml:space="preserve">    长安校区文体馆建设</t>
  </si>
  <si>
    <t>专项业务经费支出</t>
  </si>
  <si>
    <t xml:space="preserve">  16、商业服务业等支出</t>
  </si>
  <si>
    <t>05</t>
  </si>
  <si>
    <t>说明</t>
  </si>
  <si>
    <t>单位名称</t>
  </si>
  <si>
    <t xml:space="preserve">    (1)一般公共预算拨款</t>
  </si>
  <si>
    <t xml:space="preserve">    软件、电子图书购置</t>
  </si>
  <si>
    <t>01</t>
  </si>
  <si>
    <t xml:space="preserve">  25、转移性支出</t>
  </si>
  <si>
    <t xml:space="preserve">    208014</t>
  </si>
  <si>
    <t>301</t>
  </si>
  <si>
    <t>2017年部门综合预算专项业务经费支出表</t>
  </si>
  <si>
    <t xml:space="preserve">  住房公积金</t>
  </si>
  <si>
    <t xml:space="preserve">  20805</t>
  </si>
  <si>
    <t>总计</t>
  </si>
  <si>
    <t xml:space="preserve">  30199</t>
  </si>
  <si>
    <t xml:space="preserve">  3、国有资本经营预算收入</t>
  </si>
  <si>
    <t>对附属单位上缴收入</t>
  </si>
  <si>
    <t xml:space="preserve">  20、住房保障支出</t>
  </si>
  <si>
    <t>经济科目名称</t>
  </si>
  <si>
    <t xml:space="preserve">  3、上缴上级支出</t>
  </si>
  <si>
    <t>2017年部门综合预算收入总表</t>
  </si>
  <si>
    <t>一、科学技术支出</t>
  </si>
  <si>
    <t xml:space="preserve">    语言实验室更新改造专项</t>
  </si>
  <si>
    <t xml:space="preserve">  26、债务还本支出</t>
  </si>
  <si>
    <t>住房保障支出</t>
  </si>
  <si>
    <t>2017年部门综合预算支出总表</t>
  </si>
  <si>
    <t xml:space="preserve">  基本工资</t>
  </si>
  <si>
    <t xml:space="preserve">      文体、医疗等专用设备购置</t>
  </si>
  <si>
    <t>项目金额</t>
  </si>
  <si>
    <t xml:space="preserve">  (9)其他资本性支出</t>
  </si>
  <si>
    <t xml:space="preserve">  30108</t>
  </si>
  <si>
    <t xml:space="preserve">  30104</t>
  </si>
  <si>
    <t xml:space="preserve">    通用办公设备及办公家具购置</t>
  </si>
  <si>
    <t>2017年部门综合预算一般公共预算基本支出明细表（按经济分类科目分）</t>
  </si>
  <si>
    <t xml:space="preserve">  18、援助其他地区支出</t>
  </si>
  <si>
    <t xml:space="preserve">  (6)债务利息支出</t>
  </si>
  <si>
    <t xml:space="preserve">    无线校园网二期改造专项</t>
  </si>
  <si>
    <t xml:space="preserve">    基本建设支出</t>
  </si>
  <si>
    <t>2017年部门综合预算财政拨款收支总表</t>
  </si>
  <si>
    <t>房屋及建筑物维修、改造工程</t>
  </si>
  <si>
    <t>食堂大楼</t>
  </si>
  <si>
    <t>2017年部门综合预算一般公共预算基本支出明细表（按功能科目分）</t>
  </si>
  <si>
    <t xml:space="preserve">  大型修缮</t>
  </si>
  <si>
    <t xml:space="preserve">  30307</t>
  </si>
  <si>
    <t>2017年部门综合预算一般公共预算支出明细表（按经济分类科目分）</t>
  </si>
  <si>
    <t xml:space="preserve">    履职专项业务经费</t>
  </si>
  <si>
    <t>防病毒软件</t>
  </si>
  <si>
    <t>我校原有的语言实验室设备37套，服务期已经超过10年，该类型实验室已经淘汰，市场已无这些型号语言实验室设备，出现设备损坏，特别是零部件损坏无法更换和修复，鉴于服</t>
  </si>
  <si>
    <t>吞吐量：30Gbps；背板带宽：300Gbps</t>
  </si>
  <si>
    <t xml:space="preserve">      校园网服务保障系统建设</t>
  </si>
  <si>
    <t>功能科目名称</t>
  </si>
  <si>
    <t xml:space="preserve">    研究生综合管理信息系统</t>
  </si>
  <si>
    <t>专项资金使用情况简介</t>
  </si>
  <si>
    <t>事业收入</t>
  </si>
  <si>
    <t xml:space="preserve">       (1)工资福利支出</t>
  </si>
  <si>
    <t>无线网络技术的成熟与高校教育信息化建设的需求，促成了无线校园网的快速发展。技术上，它能够在高速高频变换拓扑下良好工作；具有自组网、自管理、自愈合，以及良好的点对点、点到多点或多点到多点支持的特点。</t>
  </si>
  <si>
    <t>公务用车购置及运行维护费</t>
  </si>
  <si>
    <t xml:space="preserve">         非财政拨款资金结余</t>
  </si>
  <si>
    <t>人员经费支出</t>
  </si>
  <si>
    <t xml:space="preserve">  30314</t>
  </si>
  <si>
    <t xml:space="preserve">  4、公共安全支出</t>
  </si>
  <si>
    <t>十二、转移性支出</t>
  </si>
  <si>
    <t xml:space="preserve">  (10)其他支出</t>
  </si>
  <si>
    <t xml:space="preserve">    文体、医疗等专用设备购置</t>
  </si>
  <si>
    <t xml:space="preserve">  维修(护)费</t>
  </si>
  <si>
    <t xml:space="preserve">  (3)对个人和家庭的补助</t>
  </si>
  <si>
    <t>一、部门预算</t>
  </si>
  <si>
    <t>新建工程、基本建设工程</t>
  </si>
  <si>
    <t xml:space="preserve">  差旅费</t>
  </si>
  <si>
    <t xml:space="preserve">  15、资源勘探信息等支出</t>
  </si>
  <si>
    <t xml:space="preserve">    债务利息支出</t>
  </si>
  <si>
    <t xml:space="preserve">       (2)商品和服务支出</t>
  </si>
  <si>
    <t xml:space="preserve">  2、外交支出</t>
  </si>
  <si>
    <t>205</t>
  </si>
  <si>
    <t xml:space="preserve">      长安校区学术科研大楼</t>
  </si>
  <si>
    <t>室外运动场</t>
  </si>
  <si>
    <t xml:space="preserve">    长安校区学术科研大楼</t>
  </si>
  <si>
    <t>公务用车运行维护费</t>
  </si>
  <si>
    <t>科目编码</t>
  </si>
  <si>
    <t xml:space="preserve">    住房公积金</t>
  </si>
  <si>
    <t xml:space="preserve">      实践实训平台建设</t>
  </si>
  <si>
    <t xml:space="preserve">      长安校区研究生公寓楼建设</t>
  </si>
  <si>
    <t xml:space="preserve">      附属中学综合楼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</si>
</sst>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
    <numFmt numFmtId="182" formatCode="0000"/>
    <numFmt numFmtId="183" formatCode="* #,##0.00;* \-#,##0.00;* &quot;&quot;??;@"/>
    <numFmt numFmtId="184" formatCode=";;"/>
  </numFmts>
  <fonts count="42">
    <font>
      <sz val="9"/>
      <name val="宋体"/>
      <family val="0"/>
    </font>
    <font>
      <b/>
      <sz val="10"/>
      <name val="Arial"/>
      <family val="2"/>
    </font>
    <font>
      <i/>
      <sz val="10"/>
      <name val="Arial"/>
      <family val="2"/>
    </font>
    <font>
      <b/>
      <i/>
      <sz val="10"/>
      <name val="Arial"/>
      <family val="2"/>
    </font>
    <font>
      <b/>
      <sz val="15"/>
      <name val="宋体"/>
      <family val="0"/>
    </font>
    <font>
      <sz val="10"/>
      <name val="宋体"/>
      <family val="0"/>
    </font>
    <font>
      <b/>
      <sz val="9"/>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65">
    <xf numFmtId="0" fontId="0" fillId="0" borderId="0" xfId="0" applyAlignment="1">
      <alignment/>
    </xf>
    <xf numFmtId="0" fontId="0" fillId="0" borderId="0" xfId="0" applyFill="1" applyAlignment="1">
      <alignment/>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7" fillId="0" borderId="0" xfId="0" applyFont="1" applyAlignment="1">
      <alignment horizontal="centerContinuous" vertical="center"/>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0" fontId="7" fillId="0" borderId="0" xfId="0" applyFont="1" applyFill="1" applyAlignment="1">
      <alignment horizontal="centerContinuous" vertical="center"/>
    </xf>
    <xf numFmtId="0" fontId="4" fillId="0" borderId="0" xfId="0" applyFont="1" applyFill="1" applyAlignment="1">
      <alignment horizontal="centerContinuous" vertical="center"/>
    </xf>
    <xf numFmtId="0" fontId="0" fillId="0" borderId="0" xfId="0" applyAlignment="1">
      <alignment horizontal="centerContinuous" vertical="center"/>
    </xf>
    <xf numFmtId="0" fontId="0" fillId="0" borderId="0" xfId="0" applyFont="1" applyFill="1" applyBorder="1" applyAlignment="1">
      <alignment wrapText="1"/>
    </xf>
    <xf numFmtId="0" fontId="6"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xf>
    <xf numFmtId="0" fontId="0" fillId="0" borderId="10" xfId="0" applyFont="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Fill="1" applyBorder="1" applyAlignment="1">
      <alignment horizontal="left" vertical="center"/>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horizontal="left" vertical="center"/>
    </xf>
    <xf numFmtId="0" fontId="0" fillId="0" borderId="10" xfId="0" applyFont="1" applyBorder="1" applyAlignment="1">
      <alignment vertical="center"/>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0" fontId="5"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Fill="1" applyBorder="1" applyAlignment="1">
      <alignment/>
    </xf>
    <xf numFmtId="0" fontId="0" fillId="0" borderId="10" xfId="0" applyBorder="1" applyAlignment="1">
      <alignment/>
    </xf>
    <xf numFmtId="0" fontId="5" fillId="0" borderId="10" xfId="0" applyFont="1" applyFill="1" applyBorder="1" applyAlignment="1">
      <alignment/>
    </xf>
    <xf numFmtId="0" fontId="0" fillId="0" borderId="10" xfId="0" applyNumberFormat="1" applyFont="1" applyFill="1" applyBorder="1" applyAlignment="1" applyProtection="1">
      <alignment horizontal="left" vertical="center"/>
      <protection/>
    </xf>
    <xf numFmtId="0" fontId="0" fillId="0" borderId="10" xfId="0" applyBorder="1" applyAlignment="1">
      <alignment horizontal="left" vertical="center"/>
    </xf>
    <xf numFmtId="0" fontId="5" fillId="0" borderId="10" xfId="0" applyFont="1" applyFill="1" applyBorder="1" applyAlignment="1">
      <alignment horizontal="left" vertical="center"/>
    </xf>
    <xf numFmtId="4" fontId="0" fillId="0" borderId="10" xfId="0" applyNumberFormat="1" applyFill="1" applyBorder="1" applyAlignment="1">
      <alignment horizontal="right" vertical="center" wrapText="1"/>
    </xf>
    <xf numFmtId="4" fontId="0" fillId="0" borderId="10" xfId="0" applyNumberFormat="1" applyFont="1" applyFill="1" applyBorder="1" applyAlignment="1">
      <alignment horizontal="right" vertical="center" wrapText="1"/>
    </xf>
    <xf numFmtId="4" fontId="0" fillId="0" borderId="10" xfId="0" applyNumberFormat="1" applyBorder="1" applyAlignment="1">
      <alignment horizontal="right" vertical="center"/>
    </xf>
    <xf numFmtId="0" fontId="0" fillId="0" borderId="10" xfId="0" applyBorder="1" applyAlignment="1">
      <alignment vertical="center"/>
    </xf>
    <xf numFmtId="2" fontId="0" fillId="0" borderId="10" xfId="0" applyNumberFormat="1" applyFill="1" applyBorder="1" applyAlignment="1" applyProtection="1">
      <alignment horizontal="center" vertical="center"/>
      <protection/>
    </xf>
    <xf numFmtId="4" fontId="0" fillId="0" borderId="10" xfId="0" applyNumberFormat="1" applyBorder="1" applyAlignment="1">
      <alignment horizontal="right" vertical="center" wrapText="1"/>
    </xf>
    <xf numFmtId="2" fontId="6" fillId="0" borderId="10"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1" xfId="0" applyNumberFormat="1" applyFont="1" applyFill="1" applyBorder="1" applyAlignment="1" applyProtection="1">
      <alignment vertical="center"/>
      <protection/>
    </xf>
    <xf numFmtId="0" fontId="0" fillId="0" borderId="12" xfId="0" applyFont="1" applyFill="1" applyBorder="1" applyAlignment="1">
      <alignment horizontal="left" vertical="center"/>
    </xf>
    <xf numFmtId="0" fontId="0" fillId="0" borderId="11" xfId="0" applyFont="1" applyFill="1" applyBorder="1" applyAlignment="1">
      <alignment vertical="center"/>
    </xf>
    <xf numFmtId="4" fontId="0" fillId="0" borderId="13" xfId="0" applyNumberFormat="1" applyFill="1" applyBorder="1" applyAlignment="1">
      <alignment horizontal="right" vertical="center"/>
    </xf>
    <xf numFmtId="4" fontId="0" fillId="0" borderId="13"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protection/>
    </xf>
    <xf numFmtId="4" fontId="0" fillId="0" borderId="14" xfId="0" applyNumberFormat="1" applyFont="1" applyFill="1" applyBorder="1" applyAlignment="1" applyProtection="1">
      <alignment horizontal="right" vertical="center" wrapText="1"/>
      <protection/>
    </xf>
    <xf numFmtId="4" fontId="0" fillId="0" borderId="15"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right" vertical="center"/>
      <protection/>
    </xf>
    <xf numFmtId="3" fontId="0"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right" vertical="center" wrapText="1"/>
      <protection/>
    </xf>
    <xf numFmtId="49" fontId="0" fillId="0" borderId="10" xfId="0" applyNumberFormat="1" applyFill="1" applyBorder="1" applyAlignment="1" applyProtection="1">
      <alignment horizontal="left" vertical="center" wrapText="1"/>
      <protection/>
    </xf>
    <xf numFmtId="0" fontId="0" fillId="0" borderId="16"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showZeros="0" tabSelected="1" zoomScalePageLayoutView="0" workbookViewId="0" topLeftCell="A16">
      <selection activeCell="A1" sqref="A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15"/>
      <c r="B1" s="2"/>
      <c r="C1" s="2"/>
      <c r="D1" s="2"/>
      <c r="E1" s="2"/>
      <c r="F1" s="3"/>
    </row>
    <row r="2" spans="1:6" ht="22.5" customHeight="1">
      <c r="A2" s="13" t="s">
        <v>108</v>
      </c>
      <c r="B2" s="4"/>
      <c r="C2" s="4"/>
      <c r="D2" s="4"/>
      <c r="E2" s="4"/>
      <c r="F2" s="4"/>
    </row>
    <row r="3" spans="1:6" ht="22.5" customHeight="1">
      <c r="A3" s="61"/>
      <c r="B3" s="61"/>
      <c r="C3" s="5"/>
      <c r="D3" s="5"/>
      <c r="E3" s="6"/>
      <c r="F3" s="7" t="s">
        <v>172</v>
      </c>
    </row>
    <row r="4" spans="1:6" ht="22.5" customHeight="1">
      <c r="A4" s="62" t="s">
        <v>218</v>
      </c>
      <c r="B4" s="62"/>
      <c r="C4" s="62" t="s">
        <v>28</v>
      </c>
      <c r="D4" s="62"/>
      <c r="E4" s="62"/>
      <c r="F4" s="62"/>
    </row>
    <row r="5" spans="1:6" ht="22.5" customHeight="1">
      <c r="A5" s="16" t="s">
        <v>71</v>
      </c>
      <c r="B5" s="16" t="s">
        <v>150</v>
      </c>
      <c r="C5" s="16" t="s">
        <v>52</v>
      </c>
      <c r="D5" s="17" t="s">
        <v>150</v>
      </c>
      <c r="E5" s="16" t="s">
        <v>81</v>
      </c>
      <c r="F5" s="16" t="s">
        <v>150</v>
      </c>
    </row>
    <row r="6" spans="1:6" ht="22.5" customHeight="1">
      <c r="A6" s="18" t="s">
        <v>327</v>
      </c>
      <c r="B6" s="19">
        <f>SUM(B7,B12,B13,B15,B16,B17)</f>
        <v>28020.67</v>
      </c>
      <c r="C6" s="18" t="s">
        <v>327</v>
      </c>
      <c r="D6" s="19">
        <f>SUM(D7:D34)</f>
        <v>50220.67</v>
      </c>
      <c r="E6" s="20" t="s">
        <v>327</v>
      </c>
      <c r="F6" s="19">
        <f>SUM(F7,F12,F23,F24,F25)</f>
        <v>50220.67</v>
      </c>
    </row>
    <row r="7" spans="1:6" ht="22.5" customHeight="1">
      <c r="A7" s="21" t="s">
        <v>103</v>
      </c>
      <c r="B7" s="19">
        <v>9220.67</v>
      </c>
      <c r="C7" s="22" t="s">
        <v>245</v>
      </c>
      <c r="D7" s="19">
        <v>0</v>
      </c>
      <c r="E7" s="20" t="s">
        <v>229</v>
      </c>
      <c r="F7" s="19">
        <v>27795.88</v>
      </c>
    </row>
    <row r="8" spans="1:8" ht="22.5" customHeight="1">
      <c r="A8" s="21" t="s">
        <v>265</v>
      </c>
      <c r="B8" s="19">
        <v>9220.67</v>
      </c>
      <c r="C8" s="22" t="s">
        <v>333</v>
      </c>
      <c r="D8" s="19">
        <v>0</v>
      </c>
      <c r="E8" s="20" t="s">
        <v>315</v>
      </c>
      <c r="F8" s="19">
        <v>15608.65</v>
      </c>
      <c r="H8" s="1"/>
    </row>
    <row r="9" spans="1:6" ht="22.5" customHeight="1">
      <c r="A9" s="23" t="s">
        <v>138</v>
      </c>
      <c r="B9" s="19">
        <v>823</v>
      </c>
      <c r="C9" s="22" t="s">
        <v>257</v>
      </c>
      <c r="D9" s="19">
        <v>0</v>
      </c>
      <c r="E9" s="20" t="s">
        <v>332</v>
      </c>
      <c r="F9" s="19">
        <v>7766.69</v>
      </c>
    </row>
    <row r="10" spans="1:6" ht="22.5" customHeight="1">
      <c r="A10" s="21" t="s">
        <v>156</v>
      </c>
      <c r="B10" s="53">
        <v>0</v>
      </c>
      <c r="C10" s="22" t="s">
        <v>321</v>
      </c>
      <c r="D10" s="19">
        <v>0</v>
      </c>
      <c r="E10" s="20" t="s">
        <v>147</v>
      </c>
      <c r="F10" s="19">
        <v>3013.65</v>
      </c>
    </row>
    <row r="11" spans="1:6" ht="22.5" customHeight="1">
      <c r="A11" s="47" t="s">
        <v>171</v>
      </c>
      <c r="B11" s="19">
        <v>0</v>
      </c>
      <c r="C11" s="48" t="s">
        <v>8</v>
      </c>
      <c r="D11" s="19">
        <v>49338.15</v>
      </c>
      <c r="E11" s="20" t="s">
        <v>205</v>
      </c>
      <c r="F11" s="19">
        <v>1406.89</v>
      </c>
    </row>
    <row r="12" spans="1:6" ht="22.5" customHeight="1">
      <c r="A12" s="47" t="s">
        <v>11</v>
      </c>
      <c r="B12" s="54">
        <v>0</v>
      </c>
      <c r="C12" s="48" t="s">
        <v>130</v>
      </c>
      <c r="D12" s="19">
        <v>0</v>
      </c>
      <c r="E12" s="20" t="s">
        <v>146</v>
      </c>
      <c r="F12" s="19">
        <v>22424.79</v>
      </c>
    </row>
    <row r="13" spans="1:6" ht="22.5" customHeight="1">
      <c r="A13" s="47" t="s">
        <v>96</v>
      </c>
      <c r="B13" s="53">
        <v>18000</v>
      </c>
      <c r="C13" s="48" t="s">
        <v>175</v>
      </c>
      <c r="D13" s="19">
        <v>0</v>
      </c>
      <c r="E13" s="20" t="s">
        <v>315</v>
      </c>
      <c r="F13" s="19">
        <v>0</v>
      </c>
    </row>
    <row r="14" spans="1:6" ht="22.5" customHeight="1">
      <c r="A14" s="47" t="s">
        <v>23</v>
      </c>
      <c r="B14" s="53">
        <v>18000</v>
      </c>
      <c r="C14" s="48" t="s">
        <v>128</v>
      </c>
      <c r="D14" s="19">
        <v>516.28</v>
      </c>
      <c r="E14" s="20" t="s">
        <v>332</v>
      </c>
      <c r="F14" s="19">
        <v>134</v>
      </c>
    </row>
    <row r="15" spans="1:6" ht="22.5" customHeight="1">
      <c r="A15" s="47" t="s">
        <v>55</v>
      </c>
      <c r="B15" s="53">
        <v>0</v>
      </c>
      <c r="C15" s="48" t="s">
        <v>181</v>
      </c>
      <c r="D15" s="19">
        <v>0</v>
      </c>
      <c r="E15" s="20" t="s">
        <v>147</v>
      </c>
      <c r="F15" s="19">
        <v>0</v>
      </c>
    </row>
    <row r="16" spans="1:6" ht="22.5" customHeight="1">
      <c r="A16" s="49" t="s">
        <v>116</v>
      </c>
      <c r="B16" s="53">
        <v>0</v>
      </c>
      <c r="C16" s="48" t="s">
        <v>251</v>
      </c>
      <c r="D16" s="19">
        <v>0</v>
      </c>
      <c r="E16" s="20" t="s">
        <v>238</v>
      </c>
      <c r="F16" s="19">
        <v>0</v>
      </c>
    </row>
    <row r="17" spans="1:6" ht="22.5" customHeight="1">
      <c r="A17" s="49" t="s">
        <v>46</v>
      </c>
      <c r="B17" s="53">
        <v>800</v>
      </c>
      <c r="C17" s="48" t="s">
        <v>84</v>
      </c>
      <c r="D17" s="19">
        <v>0</v>
      </c>
      <c r="E17" s="20" t="s">
        <v>154</v>
      </c>
      <c r="F17" s="19">
        <v>0</v>
      </c>
    </row>
    <row r="18" spans="1:6" ht="22.5" customHeight="1">
      <c r="A18" s="49" t="s">
        <v>50</v>
      </c>
      <c r="B18" s="25">
        <v>0</v>
      </c>
      <c r="C18" s="48" t="s">
        <v>13</v>
      </c>
      <c r="D18" s="19">
        <v>0</v>
      </c>
      <c r="E18" s="20" t="s">
        <v>22</v>
      </c>
      <c r="F18" s="19">
        <v>0</v>
      </c>
    </row>
    <row r="19" spans="1:6" ht="22.5" customHeight="1">
      <c r="A19" s="26"/>
      <c r="B19" s="50"/>
      <c r="C19" s="22" t="s">
        <v>89</v>
      </c>
      <c r="D19" s="19">
        <v>0</v>
      </c>
      <c r="E19" s="20" t="s">
        <v>250</v>
      </c>
      <c r="F19" s="19">
        <v>0</v>
      </c>
    </row>
    <row r="20" spans="1:6" ht="22.5" customHeight="1">
      <c r="A20" s="26"/>
      <c r="B20" s="25"/>
      <c r="C20" s="22" t="s">
        <v>66</v>
      </c>
      <c r="D20" s="19">
        <v>0</v>
      </c>
      <c r="E20" s="20" t="s">
        <v>240</v>
      </c>
      <c r="F20" s="19">
        <v>0</v>
      </c>
    </row>
    <row r="21" spans="1:6" ht="22.5" customHeight="1">
      <c r="A21" s="28"/>
      <c r="B21" s="25"/>
      <c r="C21" s="22" t="s">
        <v>330</v>
      </c>
      <c r="D21" s="19">
        <v>0</v>
      </c>
      <c r="E21" s="20" t="s">
        <v>3</v>
      </c>
      <c r="F21" s="19">
        <v>22290.79</v>
      </c>
    </row>
    <row r="22" spans="1:6" ht="22.5" customHeight="1">
      <c r="A22" s="29"/>
      <c r="B22" s="25"/>
      <c r="C22" s="22" t="s">
        <v>261</v>
      </c>
      <c r="D22" s="19">
        <v>0</v>
      </c>
      <c r="E22" s="20" t="s">
        <v>32</v>
      </c>
      <c r="F22" s="19">
        <v>0</v>
      </c>
    </row>
    <row r="23" spans="1:6" ht="22.5" customHeight="1">
      <c r="A23" s="30"/>
      <c r="B23" s="25"/>
      <c r="C23" s="22" t="s">
        <v>76</v>
      </c>
      <c r="D23" s="19">
        <v>0</v>
      </c>
      <c r="E23" s="31" t="s">
        <v>280</v>
      </c>
      <c r="F23" s="19">
        <v>0</v>
      </c>
    </row>
    <row r="24" spans="1:6" ht="22.5" customHeight="1">
      <c r="A24" s="30"/>
      <c r="B24" s="25"/>
      <c r="C24" s="22" t="s">
        <v>295</v>
      </c>
      <c r="D24" s="19">
        <v>0</v>
      </c>
      <c r="E24" s="31" t="s">
        <v>254</v>
      </c>
      <c r="F24" s="19">
        <v>0</v>
      </c>
    </row>
    <row r="25" spans="1:7" ht="22.5" customHeight="1">
      <c r="A25" s="30"/>
      <c r="B25" s="25"/>
      <c r="C25" s="22" t="s">
        <v>183</v>
      </c>
      <c r="D25" s="19">
        <v>0</v>
      </c>
      <c r="E25" s="31" t="s">
        <v>182</v>
      </c>
      <c r="F25" s="19">
        <v>0</v>
      </c>
      <c r="G25" s="1"/>
    </row>
    <row r="26" spans="1:8" ht="22.5" customHeight="1">
      <c r="A26" s="30"/>
      <c r="B26" s="25"/>
      <c r="C26" s="22" t="s">
        <v>278</v>
      </c>
      <c r="D26" s="19">
        <v>366.24</v>
      </c>
      <c r="E26" s="31" t="s">
        <v>50</v>
      </c>
      <c r="F26" s="19">
        <v>0</v>
      </c>
      <c r="G26" s="1"/>
      <c r="H26" s="1"/>
    </row>
    <row r="27" spans="1:8" ht="22.5" customHeight="1">
      <c r="A27" s="29"/>
      <c r="B27" s="27"/>
      <c r="C27" s="22" t="s">
        <v>59</v>
      </c>
      <c r="D27" s="19">
        <v>0</v>
      </c>
      <c r="E27" s="20" t="s">
        <v>43</v>
      </c>
      <c r="F27" s="19">
        <v>0</v>
      </c>
      <c r="G27" s="1"/>
      <c r="H27" s="1"/>
    </row>
    <row r="28" spans="1:8" ht="22.5" customHeight="1">
      <c r="A28" s="30"/>
      <c r="B28" s="25"/>
      <c r="C28" s="22" t="s">
        <v>144</v>
      </c>
      <c r="D28" s="19">
        <v>0</v>
      </c>
      <c r="E28" s="20" t="s">
        <v>54</v>
      </c>
      <c r="F28" s="19">
        <v>0</v>
      </c>
      <c r="G28" s="1"/>
      <c r="H28" s="1"/>
    </row>
    <row r="29" spans="1:8" ht="22.5" customHeight="1">
      <c r="A29" s="29"/>
      <c r="B29" s="27"/>
      <c r="C29" s="22" t="s">
        <v>21</v>
      </c>
      <c r="D29" s="19">
        <v>0</v>
      </c>
      <c r="E29" s="20" t="s">
        <v>326</v>
      </c>
      <c r="F29" s="19">
        <v>0</v>
      </c>
      <c r="G29" s="1"/>
      <c r="H29" s="1"/>
    </row>
    <row r="30" spans="1:7" ht="22.5" customHeight="1">
      <c r="A30" s="29"/>
      <c r="B30" s="25"/>
      <c r="C30" s="22" t="s">
        <v>213</v>
      </c>
      <c r="D30" s="19">
        <v>0</v>
      </c>
      <c r="E30" s="20" t="s">
        <v>51</v>
      </c>
      <c r="F30" s="19">
        <v>0</v>
      </c>
      <c r="G30" s="1"/>
    </row>
    <row r="31" spans="1:7" ht="22.5" customHeight="1">
      <c r="A31" s="29"/>
      <c r="B31" s="25"/>
      <c r="C31" s="22" t="s">
        <v>268</v>
      </c>
      <c r="D31" s="19">
        <v>0</v>
      </c>
      <c r="E31" s="20" t="s">
        <v>207</v>
      </c>
      <c r="F31" s="19">
        <v>0</v>
      </c>
      <c r="G31" s="1"/>
    </row>
    <row r="32" spans="1:7" ht="22.5" customHeight="1">
      <c r="A32" s="29"/>
      <c r="B32" s="25"/>
      <c r="C32" s="22" t="s">
        <v>284</v>
      </c>
      <c r="D32" s="19">
        <v>0</v>
      </c>
      <c r="E32" s="20" t="s">
        <v>296</v>
      </c>
      <c r="F32" s="19">
        <v>0</v>
      </c>
      <c r="G32" s="1"/>
    </row>
    <row r="33" spans="1:8" ht="22.5" customHeight="1">
      <c r="A33" s="29"/>
      <c r="B33" s="25"/>
      <c r="C33" s="22" t="s">
        <v>179</v>
      </c>
      <c r="D33" s="19">
        <v>0</v>
      </c>
      <c r="E33" s="20" t="s">
        <v>159</v>
      </c>
      <c r="F33" s="19">
        <v>0</v>
      </c>
      <c r="G33" s="1"/>
      <c r="H33" s="1"/>
    </row>
    <row r="34" spans="1:7" ht="22.5" customHeight="1">
      <c r="A34" s="28"/>
      <c r="B34" s="25"/>
      <c r="C34" s="22" t="s">
        <v>198</v>
      </c>
      <c r="D34" s="19">
        <v>0</v>
      </c>
      <c r="E34" s="20" t="s">
        <v>166</v>
      </c>
      <c r="F34" s="19">
        <v>0</v>
      </c>
      <c r="G34" s="1"/>
    </row>
    <row r="35" spans="1:6" ht="22.5" customHeight="1">
      <c r="A35" s="29"/>
      <c r="B35" s="25"/>
      <c r="C35" s="32" t="s">
        <v>50</v>
      </c>
      <c r="D35" s="19">
        <v>0</v>
      </c>
      <c r="E35" s="20" t="s">
        <v>290</v>
      </c>
      <c r="F35" s="19">
        <v>0</v>
      </c>
    </row>
    <row r="36" spans="1:6" ht="22.5" customHeight="1">
      <c r="A36" s="29"/>
      <c r="B36" s="25"/>
      <c r="C36" s="33"/>
      <c r="D36" s="34"/>
      <c r="E36" s="20" t="s">
        <v>323</v>
      </c>
      <c r="F36" s="19">
        <v>0</v>
      </c>
    </row>
    <row r="37" spans="1:6" ht="26.25" customHeight="1">
      <c r="A37" s="29"/>
      <c r="B37" s="25"/>
      <c r="C37" s="33"/>
      <c r="D37" s="34"/>
      <c r="E37" s="20"/>
      <c r="F37" s="35"/>
    </row>
    <row r="38" spans="1:6" ht="22.5" customHeight="1">
      <c r="A38" s="17" t="s">
        <v>65</v>
      </c>
      <c r="B38" s="27">
        <f>SUM(B6,B18)</f>
        <v>28020.67</v>
      </c>
      <c r="C38" s="17" t="s">
        <v>56</v>
      </c>
      <c r="D38" s="36">
        <f>SUM(D6,D35)</f>
        <v>50220.67</v>
      </c>
      <c r="E38" s="17" t="s">
        <v>56</v>
      </c>
      <c r="F38" s="35">
        <f>SUM(F6,F26)</f>
        <v>50220.67</v>
      </c>
    </row>
    <row r="39" spans="1:6" ht="22.5" customHeight="1">
      <c r="A39" s="37" t="s">
        <v>252</v>
      </c>
      <c r="B39" s="25">
        <v>0</v>
      </c>
      <c r="C39" s="24" t="s">
        <v>242</v>
      </c>
      <c r="D39" s="34">
        <f>SUM(B45)-SUM(D38)-SUM(D40)</f>
        <v>0</v>
      </c>
      <c r="E39" s="24" t="s">
        <v>242</v>
      </c>
      <c r="F39" s="35">
        <f>D39</f>
        <v>0</v>
      </c>
    </row>
    <row r="40" spans="1:6" ht="22.5" customHeight="1">
      <c r="A40" s="37" t="s">
        <v>233</v>
      </c>
      <c r="B40" s="25">
        <v>22200</v>
      </c>
      <c r="C40" s="32" t="s">
        <v>41</v>
      </c>
      <c r="D40" s="19">
        <v>0</v>
      </c>
      <c r="E40" s="32" t="s">
        <v>41</v>
      </c>
      <c r="F40" s="19">
        <v>0</v>
      </c>
    </row>
    <row r="41" spans="1:6" ht="22.5" customHeight="1">
      <c r="A41" s="37" t="s">
        <v>37</v>
      </c>
      <c r="B41" s="52">
        <v>0</v>
      </c>
      <c r="C41" s="38"/>
      <c r="D41" s="34"/>
      <c r="E41" s="29"/>
      <c r="F41" s="34"/>
    </row>
    <row r="42" spans="1:6" ht="22.5" customHeight="1">
      <c r="A42" s="37" t="s">
        <v>94</v>
      </c>
      <c r="B42" s="25">
        <v>0</v>
      </c>
      <c r="C42" s="38"/>
      <c r="D42" s="34"/>
      <c r="E42" s="28"/>
      <c r="F42" s="34"/>
    </row>
    <row r="43" spans="1:6" ht="22.5" customHeight="1">
      <c r="A43" s="37" t="s">
        <v>106</v>
      </c>
      <c r="B43" s="25">
        <v>0</v>
      </c>
      <c r="C43" s="38"/>
      <c r="D43" s="39"/>
      <c r="E43" s="29"/>
      <c r="F43" s="34"/>
    </row>
    <row r="44" spans="1:6" ht="21" customHeight="1">
      <c r="A44" s="29"/>
      <c r="B44" s="25"/>
      <c r="C44" s="28"/>
      <c r="D44" s="39"/>
      <c r="E44" s="28"/>
      <c r="F44" s="39"/>
    </row>
    <row r="45" spans="1:6" ht="22.5" customHeight="1">
      <c r="A45" s="16" t="s">
        <v>27</v>
      </c>
      <c r="B45" s="27">
        <f>SUM(B38,B39,B40)</f>
        <v>50220.67</v>
      </c>
      <c r="C45" s="40" t="s">
        <v>7</v>
      </c>
      <c r="D45" s="39">
        <f>SUM(D38,D39,D40)</f>
        <v>50220.67</v>
      </c>
      <c r="E45" s="16" t="s">
        <v>7</v>
      </c>
      <c r="F45" s="19">
        <f>SUM(F38,F39,F40)</f>
        <v>50220.67</v>
      </c>
    </row>
  </sheetData>
  <sheetProtection/>
  <mergeCells count="3">
    <mergeCell ref="A3:B3"/>
    <mergeCell ref="A4:B4"/>
    <mergeCell ref="C4:F4"/>
  </mergeCells>
  <printOptions horizontalCentered="1"/>
  <pageMargins left="0.74999998873613" right="0.74999998873613" top="0.7874015748031495" bottom="0.9999999849815068" header="0" footer="0"/>
  <pageSetup fitToHeight="1" fitToWidth="1" horizontalDpi="600" verticalDpi="600" orientation="portrait" paperSize="9" scale="53" r:id="rId1"/>
</worksheet>
</file>

<file path=xl/worksheets/sheet10.xml><?xml version="1.0" encoding="utf-8"?>
<worksheet xmlns="http://schemas.openxmlformats.org/spreadsheetml/2006/main" xmlns:r="http://schemas.openxmlformats.org/officeDocument/2006/relationships">
  <sheetPr>
    <pageSetUpPr fitToPage="1"/>
  </sheetPr>
  <dimension ref="A1:D33"/>
  <sheetViews>
    <sheetView showGridLines="0" showZeros="0" zoomScalePageLayoutView="0" workbookViewId="0" topLeftCell="A1">
      <selection activeCell="F16" sqref="F1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
    </row>
    <row r="2" spans="1:4" ht="28.5" customHeight="1">
      <c r="A2" s="8" t="s">
        <v>271</v>
      </c>
      <c r="B2" s="8"/>
      <c r="C2" s="8"/>
      <c r="D2" s="8"/>
    </row>
    <row r="3" ht="22.5" customHeight="1">
      <c r="D3" s="9" t="s">
        <v>172</v>
      </c>
    </row>
    <row r="4" spans="1:4" ht="22.5" customHeight="1">
      <c r="A4" s="44" t="s">
        <v>165</v>
      </c>
      <c r="B4" s="45" t="s">
        <v>122</v>
      </c>
      <c r="C4" s="44" t="s">
        <v>289</v>
      </c>
      <c r="D4" s="44" t="s">
        <v>149</v>
      </c>
    </row>
    <row r="5" spans="1:4" ht="15.75" customHeight="1">
      <c r="A5" s="43" t="s">
        <v>216</v>
      </c>
      <c r="B5" s="43" t="s">
        <v>216</v>
      </c>
      <c r="C5" s="43">
        <v>1</v>
      </c>
      <c r="D5" s="46" t="s">
        <v>216</v>
      </c>
    </row>
    <row r="6" spans="1:4" ht="12.75" customHeight="1">
      <c r="A6" s="55"/>
      <c r="B6" s="55" t="s">
        <v>69</v>
      </c>
      <c r="C6" s="19">
        <v>22424.79</v>
      </c>
      <c r="D6" s="55"/>
    </row>
    <row r="7" spans="1:4" ht="12.75" customHeight="1">
      <c r="A7" s="55"/>
      <c r="B7" s="55"/>
      <c r="C7" s="19">
        <v>22424.79</v>
      </c>
      <c r="D7" s="55"/>
    </row>
    <row r="8" spans="1:4" ht="12.75" customHeight="1">
      <c r="A8" s="55" t="s">
        <v>114</v>
      </c>
      <c r="B8" s="55" t="s">
        <v>196</v>
      </c>
      <c r="C8" s="19">
        <v>22424.79</v>
      </c>
      <c r="D8" s="55"/>
    </row>
    <row r="9" spans="1:4" ht="12.75" customHeight="1">
      <c r="A9" s="55"/>
      <c r="B9" s="55" t="s">
        <v>68</v>
      </c>
      <c r="C9" s="19">
        <v>84</v>
      </c>
      <c r="D9" s="55"/>
    </row>
    <row r="10" spans="1:4" ht="12.75" customHeight="1">
      <c r="A10" s="55" t="s">
        <v>215</v>
      </c>
      <c r="B10" s="55" t="s">
        <v>90</v>
      </c>
      <c r="C10" s="19">
        <v>84</v>
      </c>
      <c r="D10" s="55"/>
    </row>
    <row r="11" spans="1:4" ht="12.75" customHeight="1">
      <c r="A11" s="55"/>
      <c r="B11" s="55" t="s">
        <v>248</v>
      </c>
      <c r="C11" s="19">
        <v>170</v>
      </c>
      <c r="D11" s="55"/>
    </row>
    <row r="12" spans="1:4" ht="12.75" customHeight="1">
      <c r="A12" s="55" t="s">
        <v>215</v>
      </c>
      <c r="B12" s="55" t="s">
        <v>87</v>
      </c>
      <c r="C12" s="19">
        <v>170</v>
      </c>
      <c r="D12" s="55"/>
    </row>
    <row r="13" spans="1:4" ht="12.75" customHeight="1">
      <c r="A13" s="55"/>
      <c r="B13" s="55" t="s">
        <v>234</v>
      </c>
      <c r="C13" s="19">
        <v>22120.79</v>
      </c>
      <c r="D13" s="55"/>
    </row>
    <row r="14" spans="1:4" ht="12.75" customHeight="1">
      <c r="A14" s="55" t="s">
        <v>215</v>
      </c>
      <c r="B14" s="55" t="s">
        <v>31</v>
      </c>
      <c r="C14" s="19">
        <v>1046</v>
      </c>
      <c r="D14" s="55"/>
    </row>
    <row r="15" spans="1:4" ht="12.75" customHeight="1">
      <c r="A15" s="55" t="s">
        <v>215</v>
      </c>
      <c r="B15" s="55" t="s">
        <v>310</v>
      </c>
      <c r="C15" s="19">
        <v>1200</v>
      </c>
      <c r="D15" s="55"/>
    </row>
    <row r="16" spans="1:4" ht="12.75" customHeight="1">
      <c r="A16" s="55" t="s">
        <v>215</v>
      </c>
      <c r="B16" s="60" t="s">
        <v>341</v>
      </c>
      <c r="C16" s="19">
        <v>3000</v>
      </c>
      <c r="D16" s="55"/>
    </row>
    <row r="17" spans="1:4" ht="12.75" customHeight="1">
      <c r="A17" s="55" t="s">
        <v>215</v>
      </c>
      <c r="B17" s="55" t="s">
        <v>121</v>
      </c>
      <c r="C17" s="19">
        <v>210</v>
      </c>
      <c r="D17" s="55"/>
    </row>
    <row r="18" spans="1:4" ht="12.75" customHeight="1">
      <c r="A18" s="55" t="s">
        <v>215</v>
      </c>
      <c r="B18" s="55" t="s">
        <v>140</v>
      </c>
      <c r="C18" s="19">
        <v>100</v>
      </c>
      <c r="D18" s="55"/>
    </row>
    <row r="19" spans="1:4" ht="12.75" customHeight="1">
      <c r="A19" s="55" t="s">
        <v>215</v>
      </c>
      <c r="B19" s="60" t="s">
        <v>342</v>
      </c>
      <c r="C19" s="19">
        <v>1000</v>
      </c>
      <c r="D19" s="55"/>
    </row>
    <row r="20" spans="1:4" ht="12.75" customHeight="1">
      <c r="A20" s="55" t="s">
        <v>215</v>
      </c>
      <c r="B20" s="55" t="s">
        <v>335</v>
      </c>
      <c r="C20" s="19">
        <v>1000</v>
      </c>
      <c r="D20" s="55"/>
    </row>
    <row r="21" spans="1:4" ht="12.75" customHeight="1">
      <c r="A21" s="55"/>
      <c r="B21" s="60" t="s">
        <v>343</v>
      </c>
      <c r="C21" s="19">
        <v>3000</v>
      </c>
      <c r="D21" s="55"/>
    </row>
    <row r="22" spans="1:4" ht="12.75" customHeight="1">
      <c r="A22" s="55" t="s">
        <v>215</v>
      </c>
      <c r="B22" s="55" t="s">
        <v>53</v>
      </c>
      <c r="C22" s="19">
        <v>800</v>
      </c>
      <c r="D22" s="55"/>
    </row>
    <row r="23" spans="1:4" ht="12.75" customHeight="1">
      <c r="A23" s="55" t="s">
        <v>215</v>
      </c>
      <c r="B23" s="55" t="s">
        <v>47</v>
      </c>
      <c r="C23" s="19">
        <v>2000</v>
      </c>
      <c r="D23" s="55"/>
    </row>
    <row r="24" spans="1:4" ht="12.75" customHeight="1">
      <c r="A24" s="55" t="s">
        <v>215</v>
      </c>
      <c r="B24" s="55" t="s">
        <v>4</v>
      </c>
      <c r="C24" s="19">
        <v>2000</v>
      </c>
      <c r="D24" s="55"/>
    </row>
    <row r="25" spans="1:4" ht="12.75" customHeight="1">
      <c r="A25" s="55" t="s">
        <v>215</v>
      </c>
      <c r="B25" s="55" t="s">
        <v>184</v>
      </c>
      <c r="C25" s="19">
        <v>200</v>
      </c>
      <c r="D25" s="55"/>
    </row>
    <row r="26" spans="1:4" ht="12.75" customHeight="1">
      <c r="A26" s="55" t="s">
        <v>215</v>
      </c>
      <c r="B26" s="55" t="s">
        <v>197</v>
      </c>
      <c r="C26" s="19">
        <v>300</v>
      </c>
      <c r="D26" s="55"/>
    </row>
    <row r="27" spans="1:4" ht="12.75" customHeight="1">
      <c r="A27" s="55" t="s">
        <v>215</v>
      </c>
      <c r="B27" s="55" t="s">
        <v>86</v>
      </c>
      <c r="C27" s="19">
        <v>3000</v>
      </c>
      <c r="D27" s="55"/>
    </row>
    <row r="28" spans="1:4" ht="12.75" customHeight="1">
      <c r="A28" s="55" t="s">
        <v>215</v>
      </c>
      <c r="B28" s="55" t="s">
        <v>288</v>
      </c>
      <c r="C28" s="19">
        <v>1411.79</v>
      </c>
      <c r="D28" s="55"/>
    </row>
    <row r="29" spans="1:4" ht="12.75" customHeight="1">
      <c r="A29" s="55" t="s">
        <v>215</v>
      </c>
      <c r="B29" s="55" t="s">
        <v>80</v>
      </c>
      <c r="C29" s="19">
        <v>1200</v>
      </c>
      <c r="D29" s="55"/>
    </row>
    <row r="30" spans="1:4" ht="12.75" customHeight="1">
      <c r="A30" s="55" t="s">
        <v>215</v>
      </c>
      <c r="B30" s="55" t="s">
        <v>125</v>
      </c>
      <c r="C30" s="19">
        <v>233</v>
      </c>
      <c r="D30" s="55"/>
    </row>
    <row r="31" spans="1:4" ht="12.75" customHeight="1">
      <c r="A31" s="55" t="s">
        <v>215</v>
      </c>
      <c r="B31" s="55" t="s">
        <v>105</v>
      </c>
      <c r="C31" s="19">
        <v>420</v>
      </c>
      <c r="D31" s="55"/>
    </row>
    <row r="32" spans="1:4" ht="12.75" customHeight="1">
      <c r="A32" s="55"/>
      <c r="B32" s="55" t="s">
        <v>306</v>
      </c>
      <c r="C32" s="19">
        <v>50</v>
      </c>
      <c r="D32" s="55"/>
    </row>
    <row r="33" spans="1:4" ht="12.75" customHeight="1">
      <c r="A33" s="55" t="s">
        <v>215</v>
      </c>
      <c r="B33" s="55" t="s">
        <v>79</v>
      </c>
      <c r="C33" s="19">
        <v>50</v>
      </c>
      <c r="D33" s="55"/>
    </row>
  </sheetData>
  <sheetProtection/>
  <printOptions horizontalCentered="1"/>
  <pageMargins left="0.5905511811023622" right="0.5905511811023622" top="0.7874015748031495" bottom="0.7874015748031495" header="0.4999999924907534" footer="0.4999999924907534"/>
  <pageSetup fitToHeight="1000" fitToWidth="1" horizontalDpi="600" verticalDpi="6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D18"/>
  <sheetViews>
    <sheetView showGridLines="0" showZeros="0" zoomScalePageLayoutView="0" workbookViewId="0" topLeftCell="A1">
      <selection activeCell="A1" sqref="A1"/>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
    </row>
    <row r="2" spans="1:4" ht="28.5" customHeight="1">
      <c r="A2" s="8" t="s">
        <v>102</v>
      </c>
      <c r="B2" s="8"/>
      <c r="C2" s="8"/>
      <c r="D2" s="8"/>
    </row>
    <row r="3" ht="22.5" customHeight="1">
      <c r="D3" s="9" t="s">
        <v>172</v>
      </c>
    </row>
    <row r="4" spans="1:4" ht="22.5" customHeight="1">
      <c r="A4" s="44" t="s">
        <v>165</v>
      </c>
      <c r="B4" s="45" t="s">
        <v>151</v>
      </c>
      <c r="C4" s="44" t="s">
        <v>219</v>
      </c>
      <c r="D4" s="44" t="s">
        <v>313</v>
      </c>
    </row>
    <row r="5" spans="1:4" ht="15.75" customHeight="1">
      <c r="A5" s="43" t="s">
        <v>216</v>
      </c>
      <c r="B5" s="43" t="s">
        <v>216</v>
      </c>
      <c r="C5" s="43">
        <v>1</v>
      </c>
      <c r="D5" s="46" t="s">
        <v>216</v>
      </c>
    </row>
    <row r="6" spans="1:4" ht="12.75" customHeight="1">
      <c r="A6" s="55"/>
      <c r="B6" s="55"/>
      <c r="C6" s="19"/>
      <c r="D6" s="55"/>
    </row>
    <row r="7" spans="1:4" ht="12.75" customHeight="1">
      <c r="A7" s="1"/>
      <c r="B7" s="1"/>
      <c r="C7" s="1"/>
      <c r="D7" s="1"/>
    </row>
    <row r="8" spans="1:4" ht="12.75" customHeight="1">
      <c r="A8" s="1"/>
      <c r="B8" s="1"/>
      <c r="C8" s="1"/>
      <c r="D8" s="1"/>
    </row>
    <row r="9" spans="1:4" ht="12.75" customHeight="1">
      <c r="A9" s="1"/>
      <c r="B9" s="1"/>
      <c r="C9" s="1"/>
      <c r="D9" s="1"/>
    </row>
    <row r="10" spans="1:4" ht="12.75" customHeight="1">
      <c r="A10" s="1"/>
      <c r="B10" s="1"/>
      <c r="C10" s="1"/>
      <c r="D10" s="1"/>
    </row>
    <row r="11" spans="1:4" ht="12.75" customHeight="1">
      <c r="A11" s="1"/>
      <c r="B11" s="1"/>
      <c r="C11" s="1"/>
      <c r="D11" s="1"/>
    </row>
    <row r="12" spans="1:4" ht="12.75" customHeight="1">
      <c r="A12" s="1"/>
      <c r="B12" s="1"/>
      <c r="C12" s="1"/>
      <c r="D12" s="1"/>
    </row>
    <row r="13" spans="1:4" ht="12.75" customHeight="1">
      <c r="A13" s="1"/>
      <c r="B13" s="1"/>
      <c r="C13" s="1"/>
      <c r="D13" s="1"/>
    </row>
    <row r="14" spans="1:3" ht="12.75" customHeight="1">
      <c r="A14" s="1"/>
      <c r="B14" s="1"/>
      <c r="C14" s="1"/>
    </row>
    <row r="15" spans="1:2" ht="12.75" customHeight="1">
      <c r="A15" s="1"/>
      <c r="B15" s="1"/>
    </row>
    <row r="16" spans="1:3" ht="12.75" customHeight="1">
      <c r="A16" s="1"/>
      <c r="B16" s="1"/>
      <c r="C16" s="1"/>
    </row>
    <row r="17" spans="1:3" ht="12.75" customHeight="1">
      <c r="A17" s="1"/>
      <c r="B17" s="1"/>
      <c r="C17" s="1"/>
    </row>
    <row r="18" ht="12.75" customHeight="1">
      <c r="B18" s="1"/>
    </row>
  </sheetData>
  <sheetProtection/>
  <printOptions horizontalCentered="1"/>
  <pageMargins left="0.5905511811023622" right="0.5905511811023622" top="0.7874015748031495" bottom="0.7874015748031495" header="0.4999999924907534" footer="0.4999999924907534"/>
  <pageSetup fitToHeight="100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showZeros="0" zoomScalePageLayoutView="0" workbookViewId="0" topLeftCell="A4">
      <selection activeCell="A1" sqref="A1"/>
    </sheetView>
  </sheetViews>
  <sheetFormatPr defaultColWidth="9.16015625" defaultRowHeight="12.75" customHeight="1"/>
  <cols>
    <col min="1" max="3" width="7.16015625" style="0" customWidth="1"/>
    <col min="4" max="4" width="16.5" style="0" customWidth="1"/>
    <col min="5" max="6" width="18.83203125" style="0" customWidth="1"/>
    <col min="7" max="7" width="15.83203125" style="0" customWidth="1"/>
    <col min="8" max="8" width="12.16015625" style="0" customWidth="1"/>
    <col min="9" max="10" width="9.16015625" style="0" customWidth="1"/>
    <col min="11" max="11" width="17.33203125" style="0" customWidth="1"/>
  </cols>
  <sheetData>
    <row r="1" ht="29.25" customHeight="1">
      <c r="A1" s="1"/>
    </row>
    <row r="2" spans="1:12" ht="23.25" customHeight="1">
      <c r="A2" s="8" t="s">
        <v>78</v>
      </c>
      <c r="B2" s="8"/>
      <c r="C2" s="8"/>
      <c r="D2" s="8"/>
      <c r="E2" s="8"/>
      <c r="F2" s="8"/>
      <c r="G2" s="8"/>
      <c r="H2" s="8"/>
      <c r="I2" s="8"/>
      <c r="J2" s="8"/>
      <c r="K2" s="8"/>
      <c r="L2" s="14"/>
    </row>
    <row r="3" ht="26.25" customHeight="1">
      <c r="L3" s="9" t="s">
        <v>172</v>
      </c>
    </row>
    <row r="4" spans="1:12" ht="18" customHeight="1">
      <c r="A4" s="63" t="s">
        <v>339</v>
      </c>
      <c r="B4" s="63"/>
      <c r="C4" s="63"/>
      <c r="D4" s="63" t="s">
        <v>165</v>
      </c>
      <c r="E4" s="63" t="s">
        <v>201</v>
      </c>
      <c r="F4" s="63" t="s">
        <v>104</v>
      </c>
      <c r="G4" s="63" t="s">
        <v>9</v>
      </c>
      <c r="H4" s="63" t="s">
        <v>64</v>
      </c>
      <c r="I4" s="63" t="s">
        <v>158</v>
      </c>
      <c r="J4" s="63"/>
      <c r="K4" s="63" t="s">
        <v>137</v>
      </c>
      <c r="L4" s="64" t="s">
        <v>263</v>
      </c>
    </row>
    <row r="5" spans="1:12" ht="18" customHeight="1">
      <c r="A5" s="44" t="s">
        <v>132</v>
      </c>
      <c r="B5" s="44" t="s">
        <v>235</v>
      </c>
      <c r="C5" s="44" t="s">
        <v>227</v>
      </c>
      <c r="D5" s="63"/>
      <c r="E5" s="63"/>
      <c r="F5" s="63"/>
      <c r="G5" s="63"/>
      <c r="H5" s="63"/>
      <c r="I5" s="42" t="s">
        <v>132</v>
      </c>
      <c r="J5" s="42" t="s">
        <v>235</v>
      </c>
      <c r="K5" s="63"/>
      <c r="L5" s="64"/>
    </row>
    <row r="6" spans="1:12" ht="12.75" customHeight="1">
      <c r="A6" s="43" t="s">
        <v>216</v>
      </c>
      <c r="B6" s="43" t="s">
        <v>216</v>
      </c>
      <c r="C6" s="43" t="s">
        <v>216</v>
      </c>
      <c r="D6" s="43" t="s">
        <v>216</v>
      </c>
      <c r="E6" s="43" t="s">
        <v>216</v>
      </c>
      <c r="F6" s="43" t="s">
        <v>216</v>
      </c>
      <c r="G6" s="43" t="s">
        <v>216</v>
      </c>
      <c r="H6" s="43">
        <v>1</v>
      </c>
      <c r="I6" s="43" t="s">
        <v>216</v>
      </c>
      <c r="J6" s="43" t="s">
        <v>216</v>
      </c>
      <c r="K6" s="43">
        <v>2</v>
      </c>
      <c r="L6" s="43" t="s">
        <v>216</v>
      </c>
    </row>
    <row r="7" spans="1:12" ht="12.75" customHeight="1">
      <c r="A7" s="56"/>
      <c r="B7" s="56"/>
      <c r="C7" s="56"/>
      <c r="D7" s="56"/>
      <c r="E7" s="56" t="s">
        <v>69</v>
      </c>
      <c r="F7" s="56"/>
      <c r="G7" s="56"/>
      <c r="H7" s="58"/>
      <c r="I7" s="59"/>
      <c r="J7" s="59"/>
      <c r="K7" s="25">
        <v>23697.68</v>
      </c>
      <c r="L7" s="55"/>
    </row>
    <row r="8" spans="1:12" ht="12.75" customHeight="1">
      <c r="A8" s="56"/>
      <c r="B8" s="56"/>
      <c r="C8" s="56"/>
      <c r="D8" s="56"/>
      <c r="E8" s="56"/>
      <c r="F8" s="56"/>
      <c r="G8" s="56"/>
      <c r="H8" s="58"/>
      <c r="I8" s="59"/>
      <c r="J8" s="59"/>
      <c r="K8" s="25">
        <v>23697.68</v>
      </c>
      <c r="L8" s="55"/>
    </row>
    <row r="9" spans="1:12" ht="12.75" customHeight="1">
      <c r="A9" s="56"/>
      <c r="B9" s="56"/>
      <c r="C9" s="56"/>
      <c r="D9" s="56" t="s">
        <v>114</v>
      </c>
      <c r="E9" s="56" t="s">
        <v>196</v>
      </c>
      <c r="F9" s="56"/>
      <c r="G9" s="56"/>
      <c r="H9" s="58"/>
      <c r="I9" s="59"/>
      <c r="J9" s="59"/>
      <c r="K9" s="25">
        <v>23697.68</v>
      </c>
      <c r="L9" s="55"/>
    </row>
    <row r="10" spans="1:13" ht="12.75" customHeight="1">
      <c r="A10" s="56" t="s">
        <v>334</v>
      </c>
      <c r="B10" s="56" t="s">
        <v>174</v>
      </c>
      <c r="C10" s="56" t="s">
        <v>262</v>
      </c>
      <c r="D10" s="56" t="s">
        <v>269</v>
      </c>
      <c r="E10" s="56" t="s">
        <v>293</v>
      </c>
      <c r="F10" s="56" t="s">
        <v>42</v>
      </c>
      <c r="G10" s="56" t="s">
        <v>157</v>
      </c>
      <c r="H10" s="58">
        <v>1</v>
      </c>
      <c r="I10" s="59" t="s">
        <v>113</v>
      </c>
      <c r="J10" s="59" t="s">
        <v>174</v>
      </c>
      <c r="K10" s="25">
        <v>1406.89</v>
      </c>
      <c r="L10" s="55"/>
      <c r="M10" s="1"/>
    </row>
    <row r="11" spans="1:13" ht="12.75" customHeight="1">
      <c r="A11" s="56" t="s">
        <v>334</v>
      </c>
      <c r="B11" s="56" t="s">
        <v>174</v>
      </c>
      <c r="C11" s="56" t="s">
        <v>262</v>
      </c>
      <c r="D11" s="56" t="s">
        <v>269</v>
      </c>
      <c r="E11" s="56" t="s">
        <v>209</v>
      </c>
      <c r="F11" s="56" t="s">
        <v>243</v>
      </c>
      <c r="G11" s="56" t="s">
        <v>14</v>
      </c>
      <c r="H11" s="58">
        <v>6</v>
      </c>
      <c r="I11" s="59" t="s">
        <v>113</v>
      </c>
      <c r="J11" s="59" t="s">
        <v>85</v>
      </c>
      <c r="K11" s="25">
        <v>1046</v>
      </c>
      <c r="L11" s="55"/>
      <c r="M11" s="1"/>
    </row>
    <row r="12" spans="1:13" ht="12.75" customHeight="1">
      <c r="A12" s="56" t="s">
        <v>334</v>
      </c>
      <c r="B12" s="56" t="s">
        <v>174</v>
      </c>
      <c r="C12" s="56" t="s">
        <v>262</v>
      </c>
      <c r="D12" s="56" t="s">
        <v>269</v>
      </c>
      <c r="E12" s="56" t="s">
        <v>139</v>
      </c>
      <c r="F12" s="56" t="s">
        <v>120</v>
      </c>
      <c r="G12" s="56" t="s">
        <v>253</v>
      </c>
      <c r="H12" s="58">
        <v>4</v>
      </c>
      <c r="I12" s="59" t="s">
        <v>113</v>
      </c>
      <c r="J12" s="59" t="s">
        <v>85</v>
      </c>
      <c r="K12" s="25">
        <v>100</v>
      </c>
      <c r="L12" s="55"/>
      <c r="M12" s="1"/>
    </row>
    <row r="13" spans="1:13" ht="12.75" customHeight="1">
      <c r="A13" s="56" t="s">
        <v>334</v>
      </c>
      <c r="B13" s="56" t="s">
        <v>174</v>
      </c>
      <c r="C13" s="56" t="s">
        <v>262</v>
      </c>
      <c r="D13" s="56" t="s">
        <v>269</v>
      </c>
      <c r="E13" s="56" t="s">
        <v>139</v>
      </c>
      <c r="F13" s="56" t="s">
        <v>199</v>
      </c>
      <c r="G13" s="56" t="s">
        <v>167</v>
      </c>
      <c r="H13" s="58">
        <v>2</v>
      </c>
      <c r="I13" s="59" t="s">
        <v>113</v>
      </c>
      <c r="J13" s="59" t="s">
        <v>85</v>
      </c>
      <c r="K13" s="25">
        <v>100</v>
      </c>
      <c r="L13" s="55"/>
      <c r="M13" s="1"/>
    </row>
    <row r="14" spans="1:12" ht="12.75" customHeight="1">
      <c r="A14" s="56" t="s">
        <v>334</v>
      </c>
      <c r="B14" s="56" t="s">
        <v>174</v>
      </c>
      <c r="C14" s="56" t="s">
        <v>262</v>
      </c>
      <c r="D14" s="56" t="s">
        <v>269</v>
      </c>
      <c r="E14" s="56" t="s">
        <v>139</v>
      </c>
      <c r="F14" s="56" t="s">
        <v>145</v>
      </c>
      <c r="G14" s="56" t="s">
        <v>99</v>
      </c>
      <c r="H14" s="58">
        <v>10</v>
      </c>
      <c r="I14" s="59" t="s">
        <v>113</v>
      </c>
      <c r="J14" s="59" t="s">
        <v>85</v>
      </c>
      <c r="K14" s="25">
        <v>20</v>
      </c>
      <c r="L14" s="55"/>
    </row>
    <row r="15" spans="1:12" ht="12.75" customHeight="1">
      <c r="A15" s="56" t="s">
        <v>334</v>
      </c>
      <c r="B15" s="56" t="s">
        <v>174</v>
      </c>
      <c r="C15" s="56" t="s">
        <v>262</v>
      </c>
      <c r="D15" s="56" t="s">
        <v>269</v>
      </c>
      <c r="E15" s="56" t="s">
        <v>139</v>
      </c>
      <c r="F15" s="56" t="s">
        <v>243</v>
      </c>
      <c r="G15" s="56" t="s">
        <v>253</v>
      </c>
      <c r="H15" s="58">
        <v>3</v>
      </c>
      <c r="I15" s="59" t="s">
        <v>113</v>
      </c>
      <c r="J15" s="59" t="s">
        <v>85</v>
      </c>
      <c r="K15" s="25">
        <v>340</v>
      </c>
      <c r="L15" s="55"/>
    </row>
    <row r="16" spans="1:12" ht="12.75" customHeight="1">
      <c r="A16" s="56" t="s">
        <v>334</v>
      </c>
      <c r="B16" s="56" t="s">
        <v>174</v>
      </c>
      <c r="C16" s="56" t="s">
        <v>262</v>
      </c>
      <c r="D16" s="56" t="s">
        <v>269</v>
      </c>
      <c r="E16" s="56" t="s">
        <v>139</v>
      </c>
      <c r="F16" s="56" t="s">
        <v>307</v>
      </c>
      <c r="G16" s="56" t="s">
        <v>309</v>
      </c>
      <c r="H16" s="58">
        <v>6</v>
      </c>
      <c r="I16" s="59" t="s">
        <v>113</v>
      </c>
      <c r="J16" s="59" t="s">
        <v>85</v>
      </c>
      <c r="K16" s="25">
        <v>640</v>
      </c>
      <c r="L16" s="55"/>
    </row>
    <row r="17" spans="1:12" ht="12.75" customHeight="1">
      <c r="A17" s="56" t="s">
        <v>334</v>
      </c>
      <c r="B17" s="56" t="s">
        <v>174</v>
      </c>
      <c r="C17" s="56" t="s">
        <v>262</v>
      </c>
      <c r="D17" s="56" t="s">
        <v>269</v>
      </c>
      <c r="E17" s="56" t="s">
        <v>67</v>
      </c>
      <c r="F17" s="56" t="s">
        <v>29</v>
      </c>
      <c r="G17" s="56" t="s">
        <v>131</v>
      </c>
      <c r="H17" s="58">
        <v>14</v>
      </c>
      <c r="I17" s="59" t="s">
        <v>113</v>
      </c>
      <c r="J17" s="59" t="s">
        <v>83</v>
      </c>
      <c r="K17" s="25">
        <v>3000</v>
      </c>
      <c r="L17" s="55"/>
    </row>
    <row r="18" spans="1:12" ht="12.75" customHeight="1">
      <c r="A18" s="56" t="s">
        <v>334</v>
      </c>
      <c r="B18" s="56" t="s">
        <v>174</v>
      </c>
      <c r="C18" s="56" t="s">
        <v>262</v>
      </c>
      <c r="D18" s="56" t="s">
        <v>269</v>
      </c>
      <c r="E18" s="56" t="s">
        <v>17</v>
      </c>
      <c r="F18" s="56" t="s">
        <v>72</v>
      </c>
      <c r="G18" s="56" t="s">
        <v>73</v>
      </c>
      <c r="H18" s="58">
        <v>21</v>
      </c>
      <c r="I18" s="59" t="s">
        <v>113</v>
      </c>
      <c r="J18" s="59" t="s">
        <v>83</v>
      </c>
      <c r="K18" s="25">
        <v>210</v>
      </c>
      <c r="L18" s="55"/>
    </row>
    <row r="19" spans="1:12" ht="12.75" customHeight="1">
      <c r="A19" s="56" t="s">
        <v>334</v>
      </c>
      <c r="B19" s="56" t="s">
        <v>174</v>
      </c>
      <c r="C19" s="56" t="s">
        <v>262</v>
      </c>
      <c r="D19" s="56" t="s">
        <v>269</v>
      </c>
      <c r="E19" s="56" t="s">
        <v>312</v>
      </c>
      <c r="F19" s="56" t="s">
        <v>63</v>
      </c>
      <c r="G19" s="56" t="s">
        <v>239</v>
      </c>
      <c r="H19" s="58">
        <v>1</v>
      </c>
      <c r="I19" s="59" t="s">
        <v>113</v>
      </c>
      <c r="J19" s="59" t="s">
        <v>85</v>
      </c>
      <c r="K19" s="25">
        <v>100</v>
      </c>
      <c r="L19" s="55"/>
    </row>
    <row r="20" spans="1:12" ht="12.75" customHeight="1">
      <c r="A20" s="56" t="s">
        <v>334</v>
      </c>
      <c r="B20" s="56" t="s">
        <v>174</v>
      </c>
      <c r="C20" s="56" t="s">
        <v>262</v>
      </c>
      <c r="D20" s="56" t="s">
        <v>269</v>
      </c>
      <c r="E20" s="56" t="s">
        <v>82</v>
      </c>
      <c r="F20" s="56" t="s">
        <v>328</v>
      </c>
      <c r="G20" s="56" t="s">
        <v>180</v>
      </c>
      <c r="H20" s="58">
        <v>1</v>
      </c>
      <c r="I20" s="59" t="s">
        <v>113</v>
      </c>
      <c r="J20" s="59" t="s">
        <v>267</v>
      </c>
      <c r="K20" s="25">
        <v>2000</v>
      </c>
      <c r="L20" s="55"/>
    </row>
    <row r="21" spans="1:12" ht="12.75" customHeight="1">
      <c r="A21" s="56" t="s">
        <v>334</v>
      </c>
      <c r="B21" s="56" t="s">
        <v>174</v>
      </c>
      <c r="C21" s="56" t="s">
        <v>262</v>
      </c>
      <c r="D21" s="56" t="s">
        <v>269</v>
      </c>
      <c r="E21" s="56" t="s">
        <v>337</v>
      </c>
      <c r="F21" s="56" t="s">
        <v>328</v>
      </c>
      <c r="G21" s="56" t="s">
        <v>35</v>
      </c>
      <c r="H21" s="58">
        <v>1</v>
      </c>
      <c r="I21" s="59" t="s">
        <v>113</v>
      </c>
      <c r="J21" s="59" t="s">
        <v>267</v>
      </c>
      <c r="K21" s="25">
        <v>3000</v>
      </c>
      <c r="L21" s="55"/>
    </row>
    <row r="22" spans="1:12" ht="12.75" customHeight="1">
      <c r="A22" s="56" t="s">
        <v>334</v>
      </c>
      <c r="B22" s="56" t="s">
        <v>174</v>
      </c>
      <c r="C22" s="56" t="s">
        <v>262</v>
      </c>
      <c r="D22" s="56" t="s">
        <v>269</v>
      </c>
      <c r="E22" s="56" t="s">
        <v>230</v>
      </c>
      <c r="F22" s="56" t="s">
        <v>328</v>
      </c>
      <c r="G22" s="56" t="s">
        <v>24</v>
      </c>
      <c r="H22" s="58">
        <v>1</v>
      </c>
      <c r="I22" s="59" t="s">
        <v>113</v>
      </c>
      <c r="J22" s="59" t="s">
        <v>267</v>
      </c>
      <c r="K22" s="25">
        <v>800</v>
      </c>
      <c r="L22" s="55"/>
    </row>
    <row r="23" spans="1:12" ht="12.75" customHeight="1">
      <c r="A23" s="56" t="s">
        <v>334</v>
      </c>
      <c r="B23" s="56" t="s">
        <v>174</v>
      </c>
      <c r="C23" s="56" t="s">
        <v>262</v>
      </c>
      <c r="D23" s="56" t="s">
        <v>269</v>
      </c>
      <c r="E23" s="56" t="s">
        <v>225</v>
      </c>
      <c r="F23" s="56" t="s">
        <v>328</v>
      </c>
      <c r="G23" s="56" t="s">
        <v>336</v>
      </c>
      <c r="H23" s="58">
        <v>1</v>
      </c>
      <c r="I23" s="59" t="s">
        <v>113</v>
      </c>
      <c r="J23" s="59" t="s">
        <v>19</v>
      </c>
      <c r="K23" s="25">
        <v>2000</v>
      </c>
      <c r="L23" s="55"/>
    </row>
    <row r="24" spans="1:12" ht="12.75" customHeight="1">
      <c r="A24" s="56" t="s">
        <v>334</v>
      </c>
      <c r="B24" s="56" t="s">
        <v>174</v>
      </c>
      <c r="C24" s="56" t="s">
        <v>262</v>
      </c>
      <c r="D24" s="56" t="s">
        <v>269</v>
      </c>
      <c r="E24" s="56" t="s">
        <v>5</v>
      </c>
      <c r="F24" s="56" t="s">
        <v>328</v>
      </c>
      <c r="G24" s="56" t="s">
        <v>301</v>
      </c>
      <c r="H24" s="58">
        <v>1</v>
      </c>
      <c r="I24" s="59" t="s">
        <v>113</v>
      </c>
      <c r="J24" s="59" t="s">
        <v>267</v>
      </c>
      <c r="K24" s="25">
        <v>2000</v>
      </c>
      <c r="L24" s="55"/>
    </row>
    <row r="25" spans="1:12" ht="12.75" customHeight="1">
      <c r="A25" s="56" t="s">
        <v>334</v>
      </c>
      <c r="B25" s="56" t="s">
        <v>174</v>
      </c>
      <c r="C25" s="56" t="s">
        <v>262</v>
      </c>
      <c r="D25" s="56" t="s">
        <v>269</v>
      </c>
      <c r="E25" s="56" t="s">
        <v>200</v>
      </c>
      <c r="F25" s="56" t="s">
        <v>300</v>
      </c>
      <c r="G25" s="56" t="s">
        <v>77</v>
      </c>
      <c r="H25" s="58">
        <v>1</v>
      </c>
      <c r="I25" s="59" t="s">
        <v>113</v>
      </c>
      <c r="J25" s="59" t="s">
        <v>19</v>
      </c>
      <c r="K25" s="25">
        <v>200</v>
      </c>
      <c r="L25" s="55"/>
    </row>
    <row r="26" spans="1:12" ht="12.75" customHeight="1">
      <c r="A26" s="56" t="s">
        <v>334</v>
      </c>
      <c r="B26" s="56" t="s">
        <v>174</v>
      </c>
      <c r="C26" s="56" t="s">
        <v>262</v>
      </c>
      <c r="D26" s="56" t="s">
        <v>269</v>
      </c>
      <c r="E26" s="56" t="s">
        <v>160</v>
      </c>
      <c r="F26" s="56" t="s">
        <v>300</v>
      </c>
      <c r="G26" s="56" t="s">
        <v>180</v>
      </c>
      <c r="H26" s="58">
        <v>1</v>
      </c>
      <c r="I26" s="59" t="s">
        <v>113</v>
      </c>
      <c r="J26" s="59" t="s">
        <v>19</v>
      </c>
      <c r="K26" s="25">
        <v>300</v>
      </c>
      <c r="L26" s="55"/>
    </row>
    <row r="27" spans="1:12" ht="12.75" customHeight="1">
      <c r="A27" s="56" t="s">
        <v>334</v>
      </c>
      <c r="B27" s="56" t="s">
        <v>174</v>
      </c>
      <c r="C27" s="56" t="s">
        <v>262</v>
      </c>
      <c r="D27" s="56" t="s">
        <v>269</v>
      </c>
      <c r="E27" s="56" t="s">
        <v>259</v>
      </c>
      <c r="F27" s="56" t="s">
        <v>328</v>
      </c>
      <c r="G27" s="56" t="s">
        <v>142</v>
      </c>
      <c r="H27" s="58">
        <v>1</v>
      </c>
      <c r="I27" s="59" t="s">
        <v>113</v>
      </c>
      <c r="J27" s="59" t="s">
        <v>267</v>
      </c>
      <c r="K27" s="25">
        <v>3000</v>
      </c>
      <c r="L27" s="55"/>
    </row>
    <row r="28" spans="1:12" ht="12.75" customHeight="1">
      <c r="A28" s="56" t="s">
        <v>334</v>
      </c>
      <c r="B28" s="56" t="s">
        <v>174</v>
      </c>
      <c r="C28" s="56" t="s">
        <v>262</v>
      </c>
      <c r="D28" s="56" t="s">
        <v>269</v>
      </c>
      <c r="E28" s="56" t="s">
        <v>324</v>
      </c>
      <c r="F28" s="56" t="s">
        <v>214</v>
      </c>
      <c r="G28" s="56" t="s">
        <v>203</v>
      </c>
      <c r="H28" s="58">
        <v>1</v>
      </c>
      <c r="I28" s="59" t="s">
        <v>113</v>
      </c>
      <c r="J28" s="59" t="s">
        <v>83</v>
      </c>
      <c r="K28" s="25">
        <v>1411.79</v>
      </c>
      <c r="L28" s="55"/>
    </row>
    <row r="29" spans="1:12" ht="12.75" customHeight="1">
      <c r="A29" s="56" t="s">
        <v>334</v>
      </c>
      <c r="B29" s="56" t="s">
        <v>174</v>
      </c>
      <c r="C29" s="56" t="s">
        <v>262</v>
      </c>
      <c r="D29" s="56" t="s">
        <v>269</v>
      </c>
      <c r="E29" s="56" t="s">
        <v>266</v>
      </c>
      <c r="F29" s="56" t="s">
        <v>243</v>
      </c>
      <c r="G29" s="56" t="s">
        <v>57</v>
      </c>
      <c r="H29" s="58">
        <v>1</v>
      </c>
      <c r="I29" s="59" t="s">
        <v>113</v>
      </c>
      <c r="J29" s="59" t="s">
        <v>85</v>
      </c>
      <c r="K29" s="25">
        <v>1200</v>
      </c>
      <c r="L29" s="55"/>
    </row>
    <row r="30" spans="1:12" ht="12.75" customHeight="1">
      <c r="A30" s="56" t="s">
        <v>334</v>
      </c>
      <c r="B30" s="56" t="s">
        <v>174</v>
      </c>
      <c r="C30" s="56" t="s">
        <v>262</v>
      </c>
      <c r="D30" s="56" t="s">
        <v>269</v>
      </c>
      <c r="E30" s="56" t="s">
        <v>297</v>
      </c>
      <c r="F30" s="56" t="s">
        <v>63</v>
      </c>
      <c r="G30" s="56" t="s">
        <v>316</v>
      </c>
      <c r="H30" s="58">
        <v>1</v>
      </c>
      <c r="I30" s="59" t="s">
        <v>113</v>
      </c>
      <c r="J30" s="59" t="s">
        <v>85</v>
      </c>
      <c r="K30" s="25">
        <v>233</v>
      </c>
      <c r="L30" s="55"/>
    </row>
    <row r="31" spans="1:12" ht="12.75" customHeight="1">
      <c r="A31" s="56" t="s">
        <v>334</v>
      </c>
      <c r="B31" s="56" t="s">
        <v>174</v>
      </c>
      <c r="C31" s="56" t="s">
        <v>262</v>
      </c>
      <c r="D31" s="56" t="s">
        <v>269</v>
      </c>
      <c r="E31" s="56" t="s">
        <v>283</v>
      </c>
      <c r="F31" s="56" t="s">
        <v>63</v>
      </c>
      <c r="G31" s="56" t="s">
        <v>308</v>
      </c>
      <c r="H31" s="58">
        <v>1</v>
      </c>
      <c r="I31" s="59" t="s">
        <v>113</v>
      </c>
      <c r="J31" s="59" t="s">
        <v>85</v>
      </c>
      <c r="K31" s="25">
        <v>420</v>
      </c>
      <c r="L31" s="55"/>
    </row>
    <row r="32" spans="1:12" ht="12.75" customHeight="1">
      <c r="A32" s="56" t="s">
        <v>334</v>
      </c>
      <c r="B32" s="56" t="s">
        <v>174</v>
      </c>
      <c r="C32" s="56" t="s">
        <v>262</v>
      </c>
      <c r="D32" s="56" t="s">
        <v>269</v>
      </c>
      <c r="E32" s="56" t="s">
        <v>258</v>
      </c>
      <c r="F32" s="56" t="s">
        <v>124</v>
      </c>
      <c r="G32" s="56" t="s">
        <v>208</v>
      </c>
      <c r="H32" s="58">
        <v>1</v>
      </c>
      <c r="I32" s="59" t="s">
        <v>113</v>
      </c>
      <c r="J32" s="59" t="s">
        <v>173</v>
      </c>
      <c r="K32" s="25">
        <v>170</v>
      </c>
      <c r="L32" s="55"/>
    </row>
  </sheetData>
  <sheetProtection/>
  <mergeCells count="9">
    <mergeCell ref="K4:K5"/>
    <mergeCell ref="L4:L5"/>
    <mergeCell ref="I4:J4"/>
    <mergeCell ref="A4:C4"/>
    <mergeCell ref="D4:D5"/>
    <mergeCell ref="E4:E5"/>
    <mergeCell ref="F4:F5"/>
    <mergeCell ref="G4:G5"/>
    <mergeCell ref="H4:H5"/>
  </mergeCells>
  <printOptions horizontalCentered="1"/>
  <pageMargins left="0.5905511811023622" right="0.5905511811023622" top="0.7874015748031495" bottom="0.7874015748031495" header="0.4999999924907534" footer="0.4999999924907534"/>
  <pageSetup fitToHeight="100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K22"/>
  <sheetViews>
    <sheetView showGridLines="0" showZeros="0" zoomScalePageLayoutView="0" workbookViewId="0" topLeftCell="A1">
      <selection activeCell="A1" sqref="A1"/>
    </sheetView>
  </sheetViews>
  <sheetFormatPr defaultColWidth="9.16015625" defaultRowHeight="12.75" customHeight="1"/>
  <cols>
    <col min="1" max="2" width="22.83203125" style="0" customWidth="1"/>
    <col min="3" max="11" width="11.83203125" style="0" customWidth="1"/>
  </cols>
  <sheetData>
    <row r="1" ht="30" customHeight="1">
      <c r="A1" s="1"/>
    </row>
    <row r="2" spans="1:11" ht="28.5" customHeight="1">
      <c r="A2" s="8" t="s">
        <v>44</v>
      </c>
      <c r="B2" s="10"/>
      <c r="C2" s="10"/>
      <c r="D2" s="10"/>
      <c r="E2" s="11"/>
      <c r="F2" s="11"/>
      <c r="G2" s="11"/>
      <c r="H2" s="11"/>
      <c r="I2" s="11"/>
      <c r="J2" s="11"/>
      <c r="K2" s="11"/>
    </row>
    <row r="3" ht="22.5" customHeight="1">
      <c r="K3" s="9" t="s">
        <v>172</v>
      </c>
    </row>
    <row r="4" spans="1:11" ht="17.25" customHeight="1">
      <c r="A4" s="64" t="s">
        <v>165</v>
      </c>
      <c r="B4" s="64" t="s">
        <v>264</v>
      </c>
      <c r="C4" s="64" t="s">
        <v>69</v>
      </c>
      <c r="D4" s="63" t="s">
        <v>97</v>
      </c>
      <c r="E4" s="63"/>
      <c r="F4" s="63"/>
      <c r="G4" s="63"/>
      <c r="H4" s="63"/>
      <c r="I4" s="63"/>
      <c r="J4" s="63" t="s">
        <v>246</v>
      </c>
      <c r="K4" s="63" t="s">
        <v>190</v>
      </c>
    </row>
    <row r="5" spans="1:11" ht="23.25" customHeight="1">
      <c r="A5" s="64"/>
      <c r="B5" s="64"/>
      <c r="C5" s="64"/>
      <c r="D5" s="63" t="s">
        <v>178</v>
      </c>
      <c r="E5" s="63" t="s">
        <v>38</v>
      </c>
      <c r="F5" s="63" t="s">
        <v>164</v>
      </c>
      <c r="G5" s="63" t="s">
        <v>317</v>
      </c>
      <c r="H5" s="63"/>
      <c r="I5" s="63"/>
      <c r="J5" s="63"/>
      <c r="K5" s="63"/>
    </row>
    <row r="6" spans="1:11" ht="26.25" customHeight="1">
      <c r="A6" s="64"/>
      <c r="B6" s="64"/>
      <c r="C6" s="64"/>
      <c r="D6" s="63"/>
      <c r="E6" s="63"/>
      <c r="F6" s="63"/>
      <c r="G6" s="44" t="s">
        <v>178</v>
      </c>
      <c r="H6" s="44" t="s">
        <v>62</v>
      </c>
      <c r="I6" s="44" t="s">
        <v>338</v>
      </c>
      <c r="J6" s="63"/>
      <c r="K6" s="63"/>
    </row>
    <row r="7" spans="1:11" ht="17.25" customHeight="1">
      <c r="A7" s="43" t="s">
        <v>216</v>
      </c>
      <c r="B7" s="43" t="s">
        <v>216</v>
      </c>
      <c r="C7" s="43">
        <v>1</v>
      </c>
      <c r="D7" s="46">
        <v>2</v>
      </c>
      <c r="E7" s="46">
        <v>3</v>
      </c>
      <c r="F7" s="46">
        <v>4</v>
      </c>
      <c r="G7" s="43">
        <v>5</v>
      </c>
      <c r="H7" s="43">
        <v>6</v>
      </c>
      <c r="I7" s="43">
        <v>7</v>
      </c>
      <c r="J7" s="43">
        <v>8</v>
      </c>
      <c r="K7" s="43">
        <v>9</v>
      </c>
    </row>
    <row r="8" spans="1:11" ht="12.75" customHeight="1">
      <c r="A8" s="56"/>
      <c r="B8" s="56" t="s">
        <v>69</v>
      </c>
      <c r="C8" s="19">
        <v>130</v>
      </c>
      <c r="D8" s="19">
        <v>130</v>
      </c>
      <c r="E8" s="19">
        <v>50</v>
      </c>
      <c r="F8" s="19">
        <v>30</v>
      </c>
      <c r="G8" s="19">
        <v>50</v>
      </c>
      <c r="H8" s="19">
        <v>0</v>
      </c>
      <c r="I8" s="19">
        <v>50</v>
      </c>
      <c r="J8" s="19">
        <v>0</v>
      </c>
      <c r="K8" s="19">
        <v>0</v>
      </c>
    </row>
    <row r="9" spans="1:11" ht="12.75" customHeight="1">
      <c r="A9" s="56"/>
      <c r="B9" s="56"/>
      <c r="C9" s="19">
        <v>130</v>
      </c>
      <c r="D9" s="19">
        <v>130</v>
      </c>
      <c r="E9" s="19">
        <v>50</v>
      </c>
      <c r="F9" s="19">
        <v>30</v>
      </c>
      <c r="G9" s="19">
        <v>50</v>
      </c>
      <c r="H9" s="19">
        <v>0</v>
      </c>
      <c r="I9" s="19">
        <v>50</v>
      </c>
      <c r="J9" s="19">
        <v>0</v>
      </c>
      <c r="K9" s="19">
        <v>0</v>
      </c>
    </row>
    <row r="10" spans="1:11" ht="12.75" customHeight="1">
      <c r="A10" s="56" t="s">
        <v>114</v>
      </c>
      <c r="B10" s="56" t="s">
        <v>196</v>
      </c>
      <c r="C10" s="19">
        <v>130</v>
      </c>
      <c r="D10" s="19">
        <v>130</v>
      </c>
      <c r="E10" s="19">
        <v>50</v>
      </c>
      <c r="F10" s="19">
        <v>30</v>
      </c>
      <c r="G10" s="19">
        <v>50</v>
      </c>
      <c r="H10" s="19">
        <v>0</v>
      </c>
      <c r="I10" s="19">
        <v>50</v>
      </c>
      <c r="J10" s="19">
        <v>0</v>
      </c>
      <c r="K10" s="19">
        <v>0</v>
      </c>
    </row>
    <row r="11" spans="1:11" ht="12.75" customHeight="1">
      <c r="A11" s="1"/>
      <c r="B11" s="1"/>
      <c r="C11" s="1"/>
      <c r="D11" s="1"/>
      <c r="E11" s="1"/>
      <c r="F11" s="1"/>
      <c r="G11" s="1"/>
      <c r="H11" s="1"/>
      <c r="I11" s="1"/>
      <c r="J11" s="1"/>
      <c r="K11" s="1"/>
    </row>
    <row r="12" spans="1:11" ht="12.75" customHeight="1">
      <c r="A12" s="1"/>
      <c r="B12" s="1"/>
      <c r="C12" s="1"/>
      <c r="D12" s="1"/>
      <c r="E12" s="1"/>
      <c r="F12" s="1"/>
      <c r="G12" s="1"/>
      <c r="H12" s="1"/>
      <c r="I12" s="1"/>
      <c r="J12" s="1"/>
      <c r="K12" s="1"/>
    </row>
    <row r="13" spans="2:11" ht="12.75" customHeight="1">
      <c r="B13" s="1"/>
      <c r="D13" s="1"/>
      <c r="E13" s="1"/>
      <c r="F13" s="1"/>
      <c r="G13" s="1"/>
      <c r="H13" s="1"/>
      <c r="I13" s="1"/>
      <c r="J13" s="1"/>
      <c r="K13" s="1"/>
    </row>
    <row r="14" spans="2:11" ht="12.75" customHeight="1">
      <c r="B14" s="1"/>
      <c r="C14" s="1"/>
      <c r="E14" s="1"/>
      <c r="F14" s="1"/>
      <c r="G14" s="1"/>
      <c r="H14" s="1"/>
      <c r="I14" s="1"/>
      <c r="J14" s="1"/>
      <c r="K14" s="1"/>
    </row>
    <row r="15" spans="5:11" ht="12.75" customHeight="1">
      <c r="E15" s="1"/>
      <c r="F15" s="1"/>
      <c r="G15" s="1"/>
      <c r="H15" s="1"/>
      <c r="I15" s="1"/>
      <c r="J15" s="1"/>
      <c r="K15" s="1"/>
    </row>
    <row r="16" spans="6:11" ht="12.75" customHeight="1">
      <c r="F16" s="1"/>
      <c r="G16" s="1"/>
      <c r="H16" s="1"/>
      <c r="I16" s="1"/>
      <c r="J16" s="1"/>
      <c r="K16" s="1"/>
    </row>
    <row r="17" spans="6:11" ht="12.75" customHeight="1">
      <c r="F17" s="1"/>
      <c r="G17" s="1"/>
      <c r="H17" s="1"/>
      <c r="I17" s="1"/>
      <c r="J17" s="1"/>
      <c r="K17" s="1"/>
    </row>
    <row r="18" spans="7:11" ht="12.75" customHeight="1">
      <c r="G18" s="1"/>
      <c r="H18" s="1"/>
      <c r="K18" s="1"/>
    </row>
    <row r="19" spans="8:11" ht="12.75" customHeight="1">
      <c r="H19" s="1"/>
      <c r="K19" s="1"/>
    </row>
    <row r="20" spans="8:11" ht="12.75" customHeight="1">
      <c r="H20" s="1"/>
      <c r="K20" s="1"/>
    </row>
    <row r="21" spans="9:11" ht="12.75" customHeight="1">
      <c r="I21" s="1"/>
      <c r="K21" s="1"/>
    </row>
    <row r="22" spans="9:10" ht="12.75" customHeight="1">
      <c r="I22" s="1"/>
      <c r="J22" s="1"/>
    </row>
  </sheetData>
  <sheetProtection/>
  <mergeCells count="10">
    <mergeCell ref="J4:J6"/>
    <mergeCell ref="K4:K6"/>
    <mergeCell ref="A4:A6"/>
    <mergeCell ref="B4:B6"/>
    <mergeCell ref="C4:C6"/>
    <mergeCell ref="D4:I4"/>
    <mergeCell ref="D5:D6"/>
    <mergeCell ref="E5:E6"/>
    <mergeCell ref="F5:F6"/>
    <mergeCell ref="G5:I5"/>
  </mergeCells>
  <printOptions horizontalCentered="1"/>
  <pageMargins left="0.5905511811023622" right="0.5905511811023622" top="0.7874015748031495" bottom="0.7874015748031495" header="0.4999999924907534" footer="0.4999999924907534"/>
  <pageSetup fitToHeight="10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22"/>
  <sheetViews>
    <sheetView showGridLines="0" showZeros="0" zoomScalePageLayoutView="0" workbookViewId="0" topLeftCell="A1">
      <selection activeCell="A1" sqref="A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1.66015625" style="0" customWidth="1"/>
    <col min="6" max="6" width="14.5" style="0" customWidth="1"/>
    <col min="7" max="7" width="11.33203125" style="0" customWidth="1"/>
    <col min="8" max="8" width="12.33203125" style="0" customWidth="1"/>
    <col min="9" max="13" width="14.33203125" style="0" customWidth="1"/>
    <col min="14" max="14" width="13.16015625" style="0" customWidth="1"/>
    <col min="15" max="15" width="14.33203125" style="0" customWidth="1"/>
    <col min="16" max="16" width="10.66015625" style="0" customWidth="1"/>
  </cols>
  <sheetData>
    <row r="1" spans="1:3" ht="29.25" customHeight="1">
      <c r="A1" s="1"/>
      <c r="B1" s="1"/>
      <c r="C1" s="1"/>
    </row>
    <row r="2" spans="1:16" ht="35.25" customHeight="1">
      <c r="A2" s="12" t="s">
        <v>281</v>
      </c>
      <c r="B2" s="8"/>
      <c r="C2" s="8"/>
      <c r="D2" s="8"/>
      <c r="E2" s="8"/>
      <c r="F2" s="8"/>
      <c r="G2" s="8"/>
      <c r="H2" s="8"/>
      <c r="I2" s="14"/>
      <c r="J2" s="14"/>
      <c r="K2" s="14"/>
      <c r="L2" s="14"/>
      <c r="M2" s="14"/>
      <c r="N2" s="14"/>
      <c r="O2" s="14"/>
      <c r="P2" s="14"/>
    </row>
    <row r="3" ht="21.75" customHeight="1">
      <c r="P3" s="9" t="s">
        <v>172</v>
      </c>
    </row>
    <row r="4" spans="1:16" ht="18" customHeight="1">
      <c r="A4" s="64" t="s">
        <v>165</v>
      </c>
      <c r="B4" s="64" t="s">
        <v>264</v>
      </c>
      <c r="C4" s="64" t="s">
        <v>274</v>
      </c>
      <c r="D4" s="64" t="s">
        <v>20</v>
      </c>
      <c r="E4" s="64"/>
      <c r="F4" s="64"/>
      <c r="G4" s="64"/>
      <c r="H4" s="64"/>
      <c r="I4" s="64"/>
      <c r="J4" s="64"/>
      <c r="K4" s="64"/>
      <c r="L4" s="64"/>
      <c r="M4" s="64"/>
      <c r="N4" s="64"/>
      <c r="O4" s="21"/>
      <c r="P4" s="63" t="s">
        <v>119</v>
      </c>
    </row>
    <row r="5" spans="1:16" ht="22.5" customHeight="1">
      <c r="A5" s="64"/>
      <c r="B5" s="64"/>
      <c r="C5" s="64"/>
      <c r="D5" s="63" t="s">
        <v>69</v>
      </c>
      <c r="E5" s="63" t="s">
        <v>34</v>
      </c>
      <c r="F5" s="63"/>
      <c r="G5" s="63" t="s">
        <v>226</v>
      </c>
      <c r="H5" s="63" t="s">
        <v>30</v>
      </c>
      <c r="I5" s="63" t="s">
        <v>314</v>
      </c>
      <c r="J5" s="63" t="s">
        <v>152</v>
      </c>
      <c r="K5" s="63" t="s">
        <v>277</v>
      </c>
      <c r="L5" s="63" t="s">
        <v>252</v>
      </c>
      <c r="M5" s="63" t="s">
        <v>37</v>
      </c>
      <c r="N5" s="63" t="s">
        <v>233</v>
      </c>
      <c r="O5" s="63" t="s">
        <v>204</v>
      </c>
      <c r="P5" s="63"/>
    </row>
    <row r="6" spans="1:16" ht="30" customHeight="1">
      <c r="A6" s="64"/>
      <c r="B6" s="64"/>
      <c r="C6" s="64"/>
      <c r="D6" s="63"/>
      <c r="E6" s="42" t="s">
        <v>178</v>
      </c>
      <c r="F6" s="42" t="s">
        <v>153</v>
      </c>
      <c r="G6" s="63"/>
      <c r="H6" s="63"/>
      <c r="I6" s="63"/>
      <c r="J6" s="63"/>
      <c r="K6" s="63"/>
      <c r="L6" s="63"/>
      <c r="M6" s="63"/>
      <c r="N6" s="63"/>
      <c r="O6" s="63"/>
      <c r="P6" s="63"/>
    </row>
    <row r="7" spans="1:16" ht="12.75" customHeight="1">
      <c r="A7" s="43" t="s">
        <v>216</v>
      </c>
      <c r="B7" s="43" t="s">
        <v>216</v>
      </c>
      <c r="C7" s="43">
        <v>1</v>
      </c>
      <c r="D7" s="43">
        <v>2</v>
      </c>
      <c r="E7" s="43">
        <v>3</v>
      </c>
      <c r="F7" s="43">
        <v>4</v>
      </c>
      <c r="G7" s="43">
        <v>5</v>
      </c>
      <c r="H7" s="43">
        <v>6</v>
      </c>
      <c r="I7" s="43">
        <v>7</v>
      </c>
      <c r="J7" s="43">
        <v>8</v>
      </c>
      <c r="K7" s="43">
        <v>9</v>
      </c>
      <c r="L7" s="43">
        <v>10</v>
      </c>
      <c r="M7" s="43">
        <v>11</v>
      </c>
      <c r="N7" s="43">
        <v>12</v>
      </c>
      <c r="O7" s="43">
        <v>13</v>
      </c>
      <c r="P7" s="43">
        <v>14</v>
      </c>
    </row>
    <row r="8" spans="1:16" ht="12.75" customHeight="1">
      <c r="A8" s="55"/>
      <c r="B8" s="55" t="s">
        <v>69</v>
      </c>
      <c r="C8" s="19">
        <v>50220.67</v>
      </c>
      <c r="D8" s="19">
        <v>50220.67</v>
      </c>
      <c r="E8" s="25">
        <v>9220.67</v>
      </c>
      <c r="F8" s="25">
        <v>823</v>
      </c>
      <c r="G8" s="25">
        <v>0</v>
      </c>
      <c r="H8" s="25">
        <v>0</v>
      </c>
      <c r="I8" s="25">
        <v>18000</v>
      </c>
      <c r="J8" s="25">
        <v>0</v>
      </c>
      <c r="K8" s="25">
        <v>0</v>
      </c>
      <c r="L8" s="25">
        <v>0</v>
      </c>
      <c r="M8" s="25">
        <v>0</v>
      </c>
      <c r="N8" s="25">
        <v>22200</v>
      </c>
      <c r="O8" s="25">
        <v>800</v>
      </c>
      <c r="P8" s="19">
        <v>0</v>
      </c>
    </row>
    <row r="9" spans="1:16" ht="12.75" customHeight="1">
      <c r="A9" s="55"/>
      <c r="B9" s="55"/>
      <c r="C9" s="19">
        <v>50220.67</v>
      </c>
      <c r="D9" s="19">
        <v>50220.67</v>
      </c>
      <c r="E9" s="25">
        <v>9220.67</v>
      </c>
      <c r="F9" s="25">
        <v>823</v>
      </c>
      <c r="G9" s="25">
        <v>0</v>
      </c>
      <c r="H9" s="25">
        <v>0</v>
      </c>
      <c r="I9" s="25">
        <v>18000</v>
      </c>
      <c r="J9" s="25">
        <v>0</v>
      </c>
      <c r="K9" s="25">
        <v>0</v>
      </c>
      <c r="L9" s="25">
        <v>0</v>
      </c>
      <c r="M9" s="25">
        <v>0</v>
      </c>
      <c r="N9" s="25">
        <v>22200</v>
      </c>
      <c r="O9" s="25">
        <v>800</v>
      </c>
      <c r="P9" s="19">
        <v>0</v>
      </c>
    </row>
    <row r="10" spans="1:16" ht="12.75" customHeight="1">
      <c r="A10" s="55" t="s">
        <v>114</v>
      </c>
      <c r="B10" s="55" t="s">
        <v>196</v>
      </c>
      <c r="C10" s="19">
        <v>50220.67</v>
      </c>
      <c r="D10" s="19">
        <v>50220.67</v>
      </c>
      <c r="E10" s="25">
        <v>9220.67</v>
      </c>
      <c r="F10" s="25">
        <v>823</v>
      </c>
      <c r="G10" s="25">
        <v>0</v>
      </c>
      <c r="H10" s="25">
        <v>0</v>
      </c>
      <c r="I10" s="25">
        <v>18000</v>
      </c>
      <c r="J10" s="25">
        <v>0</v>
      </c>
      <c r="K10" s="25">
        <v>0</v>
      </c>
      <c r="L10" s="25">
        <v>0</v>
      </c>
      <c r="M10" s="25">
        <v>0</v>
      </c>
      <c r="N10" s="25">
        <v>22200</v>
      </c>
      <c r="O10" s="25">
        <v>800</v>
      </c>
      <c r="P10" s="19">
        <v>0</v>
      </c>
    </row>
    <row r="11" spans="1:16" ht="12.75" customHeight="1">
      <c r="A11" s="1"/>
      <c r="B11" s="1"/>
      <c r="C11" s="1"/>
      <c r="D11" s="1"/>
      <c r="E11" s="1"/>
      <c r="F11" s="1"/>
      <c r="G11" s="1"/>
      <c r="H11" s="1"/>
      <c r="I11" s="1"/>
      <c r="N11" s="1"/>
      <c r="O11" s="1"/>
      <c r="P11" s="1"/>
    </row>
    <row r="12" spans="1:16" ht="12.75" customHeight="1">
      <c r="A12" s="1"/>
      <c r="D12" s="1"/>
      <c r="E12" s="1"/>
      <c r="F12" s="1"/>
      <c r="G12" s="1"/>
      <c r="N12" s="1"/>
      <c r="O12" s="1"/>
      <c r="P12" s="1"/>
    </row>
    <row r="13" spans="1:16" ht="12.75" customHeight="1">
      <c r="A13" s="1"/>
      <c r="B13" s="1"/>
      <c r="C13" s="1"/>
      <c r="D13" s="1"/>
      <c r="E13" s="1"/>
      <c r="F13" s="1"/>
      <c r="G13" s="1"/>
      <c r="N13" s="1"/>
      <c r="O13" s="1"/>
      <c r="P13" s="1"/>
    </row>
    <row r="14" spans="2:16" ht="12.75" customHeight="1">
      <c r="B14" s="1"/>
      <c r="C14" s="1"/>
      <c r="D14" s="1"/>
      <c r="E14" s="1"/>
      <c r="F14" s="1"/>
      <c r="G14" s="1"/>
      <c r="H14" s="1"/>
      <c r="I14" s="1"/>
      <c r="N14" s="1"/>
      <c r="O14" s="1"/>
      <c r="P14" s="1"/>
    </row>
    <row r="15" spans="2:16" ht="12.75" customHeight="1">
      <c r="B15" s="1"/>
      <c r="C15" s="1"/>
      <c r="D15" s="1"/>
      <c r="E15" s="1"/>
      <c r="F15" s="1"/>
      <c r="G15" s="1"/>
      <c r="H15" s="1"/>
      <c r="N15" s="1"/>
      <c r="O15" s="1"/>
      <c r="P15" s="1"/>
    </row>
    <row r="16" spans="4:16" ht="12.75" customHeight="1">
      <c r="D16" s="1"/>
      <c r="E16" s="1"/>
      <c r="F16" s="1"/>
      <c r="N16" s="1"/>
      <c r="O16" s="1"/>
      <c r="P16" s="1"/>
    </row>
    <row r="17" spans="4:16" ht="12.75" customHeight="1">
      <c r="D17" s="1"/>
      <c r="E17" s="1"/>
      <c r="F17" s="1"/>
      <c r="G17" s="1"/>
      <c r="L17" s="1"/>
      <c r="N17" s="1"/>
      <c r="O17" s="1"/>
      <c r="P17" s="1"/>
    </row>
    <row r="18" spans="7:16" ht="12.75" customHeight="1">
      <c r="G18" s="1"/>
      <c r="M18" s="1"/>
      <c r="N18" s="1"/>
      <c r="O18" s="1"/>
      <c r="P18" s="1"/>
    </row>
    <row r="19" spans="13:16" ht="12.75" customHeight="1">
      <c r="M19" s="1"/>
      <c r="N19" s="1"/>
      <c r="O19" s="1"/>
      <c r="P19" s="1"/>
    </row>
    <row r="20" spans="13:15" ht="12.75" customHeight="1">
      <c r="M20" s="1"/>
      <c r="O20" s="1"/>
    </row>
    <row r="21" spans="13:15" ht="12.75" customHeight="1">
      <c r="M21" s="1"/>
      <c r="N21" s="1"/>
      <c r="O21" s="1"/>
    </row>
    <row r="22" spans="14:15" ht="12.75" customHeight="1">
      <c r="N22" s="1"/>
      <c r="O22" s="1"/>
    </row>
  </sheetData>
  <sheetProtection/>
  <mergeCells count="16">
    <mergeCell ref="P4:P6"/>
    <mergeCell ref="L5:L6"/>
    <mergeCell ref="M5:M6"/>
    <mergeCell ref="O5:O6"/>
    <mergeCell ref="N5:N6"/>
    <mergeCell ref="K5:K6"/>
    <mergeCell ref="E5:F5"/>
    <mergeCell ref="A4:A6"/>
    <mergeCell ref="B4:B6"/>
    <mergeCell ref="C4:C6"/>
    <mergeCell ref="D4:N4"/>
    <mergeCell ref="D5:D6"/>
    <mergeCell ref="G5:G6"/>
    <mergeCell ref="H5:H6"/>
    <mergeCell ref="I5:I6"/>
    <mergeCell ref="J5:J6"/>
  </mergeCells>
  <printOptions horizontalCentered="1"/>
  <pageMargins left="0.5905511811023622" right="0.5905511811023622" top="0.7874015748031495" bottom="0.7874015748031495" header="0.4999999924907534" footer="0.4999999924907534"/>
  <pageSetup fitToHeight="1000"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N18"/>
  <sheetViews>
    <sheetView showGridLines="0" showZeros="0" zoomScalePageLayoutView="0" workbookViewId="0" topLeftCell="A1">
      <selection activeCell="A1" sqref="A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10.5" style="0" customWidth="1"/>
    <col min="12" max="13" width="14.33203125" style="0" customWidth="1"/>
    <col min="14" max="14" width="13.33203125" style="0" customWidth="1"/>
  </cols>
  <sheetData>
    <row r="1" spans="1:3" ht="29.25" customHeight="1">
      <c r="A1" s="1"/>
      <c r="B1" s="1"/>
      <c r="C1" s="1"/>
    </row>
    <row r="2" spans="1:14" ht="35.25" customHeight="1">
      <c r="A2" s="12" t="s">
        <v>286</v>
      </c>
      <c r="B2" s="8"/>
      <c r="C2" s="8"/>
      <c r="D2" s="8"/>
      <c r="E2" s="8"/>
      <c r="F2" s="8"/>
      <c r="G2" s="8"/>
      <c r="H2" s="8"/>
      <c r="I2" s="14"/>
      <c r="J2" s="14"/>
      <c r="K2" s="14"/>
      <c r="L2" s="14"/>
      <c r="M2" s="14"/>
      <c r="N2" s="14"/>
    </row>
    <row r="3" ht="21.75" customHeight="1">
      <c r="N3" s="9" t="s">
        <v>172</v>
      </c>
    </row>
    <row r="4" spans="1:14" ht="15" customHeight="1">
      <c r="A4" s="64" t="s">
        <v>165</v>
      </c>
      <c r="B4" s="64" t="s">
        <v>264</v>
      </c>
      <c r="C4" s="64" t="s">
        <v>274</v>
      </c>
      <c r="D4" s="64" t="s">
        <v>20</v>
      </c>
      <c r="E4" s="64"/>
      <c r="F4" s="64"/>
      <c r="G4" s="64"/>
      <c r="H4" s="64"/>
      <c r="I4" s="64"/>
      <c r="J4" s="64"/>
      <c r="K4" s="64"/>
      <c r="L4" s="64"/>
      <c r="M4" s="64"/>
      <c r="N4" s="63" t="s">
        <v>119</v>
      </c>
    </row>
    <row r="5" spans="1:14" ht="30" customHeight="1">
      <c r="A5" s="64"/>
      <c r="B5" s="64"/>
      <c r="C5" s="64"/>
      <c r="D5" s="63" t="s">
        <v>69</v>
      </c>
      <c r="E5" s="63" t="s">
        <v>93</v>
      </c>
      <c r="F5" s="63"/>
      <c r="G5" s="63" t="s">
        <v>226</v>
      </c>
      <c r="H5" s="63" t="s">
        <v>314</v>
      </c>
      <c r="I5" s="63" t="s">
        <v>152</v>
      </c>
      <c r="J5" s="63" t="s">
        <v>277</v>
      </c>
      <c r="K5" s="63" t="s">
        <v>233</v>
      </c>
      <c r="L5" s="63" t="s">
        <v>204</v>
      </c>
      <c r="M5" s="63" t="s">
        <v>37</v>
      </c>
      <c r="N5" s="63"/>
    </row>
    <row r="6" spans="1:14" ht="40.5" customHeight="1">
      <c r="A6" s="64"/>
      <c r="B6" s="64"/>
      <c r="C6" s="64"/>
      <c r="D6" s="63"/>
      <c r="E6" s="42" t="s">
        <v>178</v>
      </c>
      <c r="F6" s="42" t="s">
        <v>170</v>
      </c>
      <c r="G6" s="63"/>
      <c r="H6" s="63"/>
      <c r="I6" s="63"/>
      <c r="J6" s="63"/>
      <c r="K6" s="63"/>
      <c r="L6" s="63"/>
      <c r="M6" s="63"/>
      <c r="N6" s="63"/>
    </row>
    <row r="7" spans="1:14" ht="12.75" customHeight="1">
      <c r="A7" s="43" t="s">
        <v>216</v>
      </c>
      <c r="B7" s="43" t="s">
        <v>216</v>
      </c>
      <c r="C7" s="43">
        <v>1</v>
      </c>
      <c r="D7" s="43">
        <v>2</v>
      </c>
      <c r="E7" s="43">
        <v>3</v>
      </c>
      <c r="F7" s="43">
        <v>4</v>
      </c>
      <c r="G7" s="43">
        <v>5</v>
      </c>
      <c r="H7" s="43">
        <v>6</v>
      </c>
      <c r="I7" s="43">
        <v>7</v>
      </c>
      <c r="J7" s="43">
        <v>8</v>
      </c>
      <c r="K7" s="43">
        <v>9</v>
      </c>
      <c r="L7" s="43">
        <v>10</v>
      </c>
      <c r="M7" s="43">
        <v>11</v>
      </c>
      <c r="N7" s="43">
        <v>12</v>
      </c>
    </row>
    <row r="8" spans="1:14" ht="18.75" customHeight="1">
      <c r="A8" s="56"/>
      <c r="B8" s="56" t="s">
        <v>69</v>
      </c>
      <c r="C8" s="19">
        <v>50220.67</v>
      </c>
      <c r="D8" s="19">
        <v>50220.67</v>
      </c>
      <c r="E8" s="19">
        <v>9220.67</v>
      </c>
      <c r="F8" s="19">
        <v>823</v>
      </c>
      <c r="G8" s="19">
        <v>0</v>
      </c>
      <c r="H8" s="19">
        <v>18000</v>
      </c>
      <c r="I8" s="19">
        <v>0</v>
      </c>
      <c r="J8" s="19">
        <v>0</v>
      </c>
      <c r="K8" s="19">
        <v>22200</v>
      </c>
      <c r="L8" s="19">
        <v>800</v>
      </c>
      <c r="M8" s="19">
        <v>0</v>
      </c>
      <c r="N8" s="19">
        <v>0</v>
      </c>
    </row>
    <row r="9" spans="1:14" ht="18.75" customHeight="1">
      <c r="A9" s="56"/>
      <c r="B9" s="56"/>
      <c r="C9" s="19">
        <v>50220.67</v>
      </c>
      <c r="D9" s="19">
        <v>50220.67</v>
      </c>
      <c r="E9" s="19">
        <v>9220.67</v>
      </c>
      <c r="F9" s="19">
        <v>823</v>
      </c>
      <c r="G9" s="19">
        <v>0</v>
      </c>
      <c r="H9" s="19">
        <v>18000</v>
      </c>
      <c r="I9" s="19">
        <v>0</v>
      </c>
      <c r="J9" s="19">
        <v>0</v>
      </c>
      <c r="K9" s="19">
        <v>22200</v>
      </c>
      <c r="L9" s="19">
        <v>800</v>
      </c>
      <c r="M9" s="19">
        <v>0</v>
      </c>
      <c r="N9" s="19">
        <v>0</v>
      </c>
    </row>
    <row r="10" spans="1:14" ht="18.75" customHeight="1">
      <c r="A10" s="56" t="s">
        <v>114</v>
      </c>
      <c r="B10" s="56" t="s">
        <v>196</v>
      </c>
      <c r="C10" s="19">
        <v>50220.67</v>
      </c>
      <c r="D10" s="19">
        <v>50220.67</v>
      </c>
      <c r="E10" s="19">
        <v>9220.67</v>
      </c>
      <c r="F10" s="19">
        <v>823</v>
      </c>
      <c r="G10" s="19">
        <v>0</v>
      </c>
      <c r="H10" s="19">
        <v>18000</v>
      </c>
      <c r="I10" s="19">
        <v>0</v>
      </c>
      <c r="J10" s="19">
        <v>0</v>
      </c>
      <c r="K10" s="19">
        <v>22200</v>
      </c>
      <c r="L10" s="19">
        <v>800</v>
      </c>
      <c r="M10" s="19">
        <v>0</v>
      </c>
      <c r="N10" s="19">
        <v>0</v>
      </c>
    </row>
    <row r="11" spans="1:14" ht="12.75" customHeight="1">
      <c r="A11" s="1"/>
      <c r="B11" s="1"/>
      <c r="C11" s="1"/>
      <c r="D11" s="1"/>
      <c r="E11" s="1"/>
      <c r="F11" s="1"/>
      <c r="G11" s="1"/>
      <c r="H11" s="1"/>
      <c r="I11" s="1"/>
      <c r="J11" s="1"/>
      <c r="K11" s="1"/>
      <c r="L11" s="1"/>
      <c r="M11" s="1"/>
      <c r="N11" s="1"/>
    </row>
    <row r="12" spans="1:14" ht="12.75" customHeight="1">
      <c r="A12" s="1"/>
      <c r="B12" s="1"/>
      <c r="C12" s="1"/>
      <c r="D12" s="1"/>
      <c r="E12" s="1"/>
      <c r="F12" s="1"/>
      <c r="G12" s="1"/>
      <c r="H12" s="1"/>
      <c r="J12" s="1"/>
      <c r="K12" s="1"/>
      <c r="L12" s="1"/>
      <c r="M12" s="1"/>
      <c r="N12" s="1"/>
    </row>
    <row r="13" spans="1:14" ht="12.75" customHeight="1">
      <c r="A13" s="1"/>
      <c r="B13" s="1"/>
      <c r="C13" s="1"/>
      <c r="D13" s="1"/>
      <c r="E13" s="1"/>
      <c r="F13" s="1"/>
      <c r="G13" s="1"/>
      <c r="J13" s="1"/>
      <c r="K13" s="1"/>
      <c r="L13" s="1"/>
      <c r="M13" s="1"/>
      <c r="N13" s="1"/>
    </row>
    <row r="14" spans="2:14" ht="12.75" customHeight="1">
      <c r="B14" s="1"/>
      <c r="C14" s="1"/>
      <c r="D14" s="1"/>
      <c r="E14" s="1"/>
      <c r="F14" s="1"/>
      <c r="G14" s="1"/>
      <c r="H14" s="1"/>
      <c r="I14" s="1"/>
      <c r="J14" s="1"/>
      <c r="K14" s="1"/>
      <c r="L14" s="1"/>
      <c r="M14" s="1"/>
      <c r="N14" s="1"/>
    </row>
    <row r="15" spans="2:14" ht="12.75" customHeight="1">
      <c r="B15" s="1"/>
      <c r="C15" s="1"/>
      <c r="D15" s="1"/>
      <c r="E15" s="1"/>
      <c r="F15" s="1"/>
      <c r="G15" s="1"/>
      <c r="H15" s="1"/>
      <c r="J15" s="1"/>
      <c r="K15" s="1"/>
      <c r="L15" s="1"/>
      <c r="N15" s="1"/>
    </row>
    <row r="16" spans="4:14" ht="12.75" customHeight="1">
      <c r="D16" s="1"/>
      <c r="E16" s="1"/>
      <c r="F16" s="1"/>
      <c r="J16" s="1"/>
      <c r="K16" s="1"/>
      <c r="L16" s="1"/>
      <c r="N16" s="1"/>
    </row>
    <row r="17" spans="4:14" ht="12.75" customHeight="1">
      <c r="D17" s="1"/>
      <c r="E17" s="1"/>
      <c r="F17" s="1"/>
      <c r="G17" s="1"/>
      <c r="J17" s="1"/>
      <c r="K17" s="1"/>
      <c r="L17" s="1"/>
      <c r="N17" s="1"/>
    </row>
    <row r="18" spans="7:12" ht="12.75" customHeight="1">
      <c r="G18" s="1"/>
      <c r="J18" s="1"/>
      <c r="K18" s="1"/>
      <c r="L18" s="1"/>
    </row>
  </sheetData>
  <sheetProtection/>
  <mergeCells count="14">
    <mergeCell ref="L5:L6"/>
    <mergeCell ref="N4:N6"/>
    <mergeCell ref="M5:M6"/>
    <mergeCell ref="K5:K6"/>
    <mergeCell ref="E5:F5"/>
    <mergeCell ref="A4:A6"/>
    <mergeCell ref="B4:B6"/>
    <mergeCell ref="C4:C6"/>
    <mergeCell ref="D4:M4"/>
    <mergeCell ref="D5:D6"/>
    <mergeCell ref="G5:G6"/>
    <mergeCell ref="H5:H6"/>
    <mergeCell ref="I5:I6"/>
    <mergeCell ref="J5:J6"/>
  </mergeCells>
  <printOptions horizontalCentered="1"/>
  <pageMargins left="0.5905511811023622" right="0.5905511811023622" top="0.7874015748031495" bottom="0.7874015748031495" header="0.4999999924907534" footer="0.4999999924907534"/>
  <pageSetup fitToHeight="100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H41"/>
  <sheetViews>
    <sheetView showGridLines="0" showZeros="0" zoomScalePageLayoutView="0" workbookViewId="0" topLeftCell="A28">
      <selection activeCell="D54" sqref="D54"/>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15"/>
      <c r="B1" s="2"/>
      <c r="C1" s="2"/>
      <c r="D1" s="2"/>
      <c r="E1" s="2"/>
      <c r="F1" s="3"/>
    </row>
    <row r="2" spans="1:6" ht="22.5" customHeight="1">
      <c r="A2" s="13" t="s">
        <v>299</v>
      </c>
      <c r="B2" s="4"/>
      <c r="C2" s="4"/>
      <c r="D2" s="4"/>
      <c r="E2" s="4"/>
      <c r="F2" s="4"/>
    </row>
    <row r="3" spans="1:6" ht="22.5" customHeight="1">
      <c r="A3" s="61"/>
      <c r="B3" s="61"/>
      <c r="C3" s="5"/>
      <c r="D3" s="5"/>
      <c r="E3" s="6"/>
      <c r="F3" s="7" t="s">
        <v>172</v>
      </c>
    </row>
    <row r="4" spans="1:6" ht="22.5" customHeight="1">
      <c r="A4" s="62" t="s">
        <v>218</v>
      </c>
      <c r="B4" s="62"/>
      <c r="C4" s="62" t="s">
        <v>28</v>
      </c>
      <c r="D4" s="62"/>
      <c r="E4" s="62"/>
      <c r="F4" s="62"/>
    </row>
    <row r="5" spans="1:6" ht="22.5" customHeight="1">
      <c r="A5" s="16" t="s">
        <v>71</v>
      </c>
      <c r="B5" s="16" t="s">
        <v>150</v>
      </c>
      <c r="C5" s="16" t="s">
        <v>52</v>
      </c>
      <c r="D5" s="17" t="s">
        <v>150</v>
      </c>
      <c r="E5" s="16" t="s">
        <v>81</v>
      </c>
      <c r="F5" s="16" t="s">
        <v>150</v>
      </c>
    </row>
    <row r="6" spans="1:6" ht="22.5" customHeight="1">
      <c r="A6" s="18" t="s">
        <v>0</v>
      </c>
      <c r="B6" s="19">
        <v>9220.67</v>
      </c>
      <c r="C6" s="18" t="s">
        <v>0</v>
      </c>
      <c r="D6" s="19">
        <f>SUM(D7:D34)</f>
        <v>9220.67</v>
      </c>
      <c r="E6" s="20" t="s">
        <v>0</v>
      </c>
      <c r="F6" s="19">
        <f>SUM(F7,F12,F23,F24,F25)</f>
        <v>9220.67</v>
      </c>
    </row>
    <row r="7" spans="1:6" ht="22.5" customHeight="1">
      <c r="A7" s="21" t="s">
        <v>187</v>
      </c>
      <c r="B7" s="19">
        <v>9220.67</v>
      </c>
      <c r="C7" s="22" t="s">
        <v>245</v>
      </c>
      <c r="D7" s="19">
        <v>0</v>
      </c>
      <c r="E7" s="20" t="s">
        <v>229</v>
      </c>
      <c r="F7" s="19">
        <v>8297.67</v>
      </c>
    </row>
    <row r="8" spans="1:8" ht="22.5" customHeight="1">
      <c r="A8" s="23" t="s">
        <v>2</v>
      </c>
      <c r="B8" s="19">
        <v>823</v>
      </c>
      <c r="C8" s="22" t="s">
        <v>333</v>
      </c>
      <c r="D8" s="19">
        <v>0</v>
      </c>
      <c r="E8" s="20" t="s">
        <v>315</v>
      </c>
      <c r="F8" s="19">
        <v>6061.65</v>
      </c>
      <c r="H8" s="1"/>
    </row>
    <row r="9" spans="1:6" ht="22.5" customHeight="1">
      <c r="A9" s="21" t="s">
        <v>136</v>
      </c>
      <c r="B9" s="53">
        <v>0</v>
      </c>
      <c r="C9" s="22" t="s">
        <v>257</v>
      </c>
      <c r="D9" s="19">
        <v>0</v>
      </c>
      <c r="E9" s="20" t="s">
        <v>332</v>
      </c>
      <c r="F9" s="19">
        <v>1672.37</v>
      </c>
    </row>
    <row r="10" spans="1:6" ht="22.5" customHeight="1">
      <c r="A10" s="47" t="s">
        <v>276</v>
      </c>
      <c r="B10" s="19">
        <v>0</v>
      </c>
      <c r="C10" s="48" t="s">
        <v>321</v>
      </c>
      <c r="D10" s="19">
        <v>0</v>
      </c>
      <c r="E10" s="20" t="s">
        <v>147</v>
      </c>
      <c r="F10" s="19">
        <v>563.65</v>
      </c>
    </row>
    <row r="11" spans="1:6" ht="22.5" customHeight="1">
      <c r="A11" s="21"/>
      <c r="B11" s="51"/>
      <c r="C11" s="22" t="s">
        <v>8</v>
      </c>
      <c r="D11" s="19">
        <v>8697.15</v>
      </c>
      <c r="E11" s="20" t="s">
        <v>205</v>
      </c>
      <c r="F11" s="19">
        <v>0</v>
      </c>
    </row>
    <row r="12" spans="1:6" ht="22.5" customHeight="1">
      <c r="A12" s="21"/>
      <c r="B12" s="19"/>
      <c r="C12" s="22" t="s">
        <v>130</v>
      </c>
      <c r="D12" s="19">
        <v>0</v>
      </c>
      <c r="E12" s="20" t="s">
        <v>146</v>
      </c>
      <c r="F12" s="19">
        <v>923</v>
      </c>
    </row>
    <row r="13" spans="1:6" ht="22.5" customHeight="1">
      <c r="A13" s="21"/>
      <c r="B13" s="19"/>
      <c r="C13" s="22" t="s">
        <v>175</v>
      </c>
      <c r="D13" s="19">
        <v>0</v>
      </c>
      <c r="E13" s="20" t="s">
        <v>315</v>
      </c>
      <c r="F13" s="19">
        <v>0</v>
      </c>
    </row>
    <row r="14" spans="1:6" ht="22.5" customHeight="1">
      <c r="A14" s="21"/>
      <c r="B14" s="19"/>
      <c r="C14" s="22" t="s">
        <v>128</v>
      </c>
      <c r="D14" s="19">
        <v>157.28</v>
      </c>
      <c r="E14" s="20" t="s">
        <v>332</v>
      </c>
      <c r="F14" s="19">
        <v>100</v>
      </c>
    </row>
    <row r="15" spans="1:6" ht="22.5" customHeight="1">
      <c r="A15" s="24"/>
      <c r="B15" s="19"/>
      <c r="C15" s="22" t="s">
        <v>181</v>
      </c>
      <c r="D15" s="19">
        <v>0</v>
      </c>
      <c r="E15" s="20" t="s">
        <v>147</v>
      </c>
      <c r="F15" s="19">
        <v>0</v>
      </c>
    </row>
    <row r="16" spans="1:6" ht="22.5" customHeight="1">
      <c r="A16" s="24"/>
      <c r="B16" s="19"/>
      <c r="C16" s="22" t="s">
        <v>251</v>
      </c>
      <c r="D16" s="19">
        <v>0</v>
      </c>
      <c r="E16" s="20" t="s">
        <v>238</v>
      </c>
      <c r="F16" s="19">
        <v>0</v>
      </c>
    </row>
    <row r="17" spans="1:6" ht="22.5" customHeight="1">
      <c r="A17" s="24"/>
      <c r="B17" s="19"/>
      <c r="C17" s="22" t="s">
        <v>84</v>
      </c>
      <c r="D17" s="19">
        <v>0</v>
      </c>
      <c r="E17" s="20" t="s">
        <v>154</v>
      </c>
      <c r="F17" s="19">
        <v>0</v>
      </c>
    </row>
    <row r="18" spans="1:6" ht="22.5" customHeight="1">
      <c r="A18" s="24"/>
      <c r="B18" s="25"/>
      <c r="C18" s="22" t="s">
        <v>13</v>
      </c>
      <c r="D18" s="19">
        <v>0</v>
      </c>
      <c r="E18" s="20" t="s">
        <v>22</v>
      </c>
      <c r="F18" s="19">
        <v>0</v>
      </c>
    </row>
    <row r="19" spans="1:6" ht="22.5" customHeight="1">
      <c r="A19" s="26"/>
      <c r="B19" s="27"/>
      <c r="C19" s="22" t="s">
        <v>89</v>
      </c>
      <c r="D19" s="19">
        <v>0</v>
      </c>
      <c r="E19" s="20" t="s">
        <v>250</v>
      </c>
      <c r="F19" s="19">
        <v>0</v>
      </c>
    </row>
    <row r="20" spans="1:6" ht="22.5" customHeight="1">
      <c r="A20" s="26"/>
      <c r="B20" s="25"/>
      <c r="C20" s="22" t="s">
        <v>66</v>
      </c>
      <c r="D20" s="19">
        <v>0</v>
      </c>
      <c r="E20" s="20" t="s">
        <v>240</v>
      </c>
      <c r="F20" s="19">
        <v>0</v>
      </c>
    </row>
    <row r="21" spans="1:6" ht="22.5" customHeight="1">
      <c r="A21" s="28"/>
      <c r="B21" s="25"/>
      <c r="C21" s="22" t="s">
        <v>330</v>
      </c>
      <c r="D21" s="19">
        <v>0</v>
      </c>
      <c r="E21" s="20" t="s">
        <v>3</v>
      </c>
      <c r="F21" s="19">
        <v>823</v>
      </c>
    </row>
    <row r="22" spans="1:6" ht="22.5" customHeight="1">
      <c r="A22" s="29"/>
      <c r="B22" s="25"/>
      <c r="C22" s="22" t="s">
        <v>261</v>
      </c>
      <c r="D22" s="19">
        <v>0</v>
      </c>
      <c r="E22" s="20" t="s">
        <v>32</v>
      </c>
      <c r="F22" s="19">
        <v>0</v>
      </c>
    </row>
    <row r="23" spans="1:6" ht="22.5" customHeight="1">
      <c r="A23" s="30"/>
      <c r="B23" s="25"/>
      <c r="C23" s="22" t="s">
        <v>76</v>
      </c>
      <c r="D23" s="19">
        <v>0</v>
      </c>
      <c r="E23" s="31" t="s">
        <v>280</v>
      </c>
      <c r="F23" s="19">
        <v>0</v>
      </c>
    </row>
    <row r="24" spans="1:6" ht="22.5" customHeight="1">
      <c r="A24" s="30"/>
      <c r="B24" s="25"/>
      <c r="C24" s="22" t="s">
        <v>295</v>
      </c>
      <c r="D24" s="19">
        <v>0</v>
      </c>
      <c r="E24" s="31" t="s">
        <v>254</v>
      </c>
      <c r="F24" s="19">
        <v>0</v>
      </c>
    </row>
    <row r="25" spans="1:7" ht="22.5" customHeight="1">
      <c r="A25" s="30"/>
      <c r="B25" s="25"/>
      <c r="C25" s="22" t="s">
        <v>183</v>
      </c>
      <c r="D25" s="19">
        <v>0</v>
      </c>
      <c r="E25" s="31" t="s">
        <v>182</v>
      </c>
      <c r="F25" s="19">
        <v>0</v>
      </c>
      <c r="G25" s="1"/>
    </row>
    <row r="26" spans="1:8" ht="22.5" customHeight="1">
      <c r="A26" s="30"/>
      <c r="B26" s="25"/>
      <c r="C26" s="22" t="s">
        <v>278</v>
      </c>
      <c r="D26" s="19">
        <v>366.24</v>
      </c>
      <c r="E26" s="20"/>
      <c r="F26" s="19"/>
      <c r="G26" s="1"/>
      <c r="H26" s="1"/>
    </row>
    <row r="27" spans="1:8" ht="22.5" customHeight="1">
      <c r="A27" s="29"/>
      <c r="B27" s="27"/>
      <c r="C27" s="22" t="s">
        <v>59</v>
      </c>
      <c r="D27" s="19">
        <v>0</v>
      </c>
      <c r="E27" s="20"/>
      <c r="F27" s="19"/>
      <c r="G27" s="1"/>
      <c r="H27" s="1"/>
    </row>
    <row r="28" spans="1:8" ht="22.5" customHeight="1">
      <c r="A28" s="30"/>
      <c r="B28" s="25"/>
      <c r="C28" s="22" t="s">
        <v>144</v>
      </c>
      <c r="D28" s="19">
        <v>0</v>
      </c>
      <c r="E28" s="20"/>
      <c r="F28" s="19"/>
      <c r="G28" s="1"/>
      <c r="H28" s="1"/>
    </row>
    <row r="29" spans="1:8" ht="22.5" customHeight="1">
      <c r="A29" s="29"/>
      <c r="B29" s="27"/>
      <c r="C29" s="22" t="s">
        <v>21</v>
      </c>
      <c r="D29" s="19">
        <v>0</v>
      </c>
      <c r="E29" s="20"/>
      <c r="F29" s="19"/>
      <c r="G29" s="1"/>
      <c r="H29" s="1"/>
    </row>
    <row r="30" spans="1:7" ht="22.5" customHeight="1">
      <c r="A30" s="29"/>
      <c r="B30" s="25"/>
      <c r="C30" s="22" t="s">
        <v>213</v>
      </c>
      <c r="D30" s="19">
        <v>0</v>
      </c>
      <c r="E30" s="20"/>
      <c r="F30" s="19"/>
      <c r="G30" s="1"/>
    </row>
    <row r="31" spans="1:6" ht="22.5" customHeight="1">
      <c r="A31" s="29"/>
      <c r="B31" s="25"/>
      <c r="C31" s="22" t="s">
        <v>268</v>
      </c>
      <c r="D31" s="19">
        <v>0</v>
      </c>
      <c r="E31" s="20"/>
      <c r="F31" s="19"/>
    </row>
    <row r="32" spans="1:6" ht="22.5" customHeight="1">
      <c r="A32" s="29"/>
      <c r="B32" s="25"/>
      <c r="C32" s="22" t="s">
        <v>284</v>
      </c>
      <c r="D32" s="19">
        <v>0</v>
      </c>
      <c r="E32" s="20"/>
      <c r="F32" s="19"/>
    </row>
    <row r="33" spans="1:8" ht="22.5" customHeight="1">
      <c r="A33" s="29"/>
      <c r="B33" s="25"/>
      <c r="C33" s="22" t="s">
        <v>179</v>
      </c>
      <c r="D33" s="19">
        <v>0</v>
      </c>
      <c r="E33" s="20"/>
      <c r="F33" s="19"/>
      <c r="G33" s="1"/>
      <c r="H33" s="1"/>
    </row>
    <row r="34" spans="1:6" ht="22.5" customHeight="1">
      <c r="A34" s="28"/>
      <c r="B34" s="25"/>
      <c r="C34" s="22" t="s">
        <v>198</v>
      </c>
      <c r="D34" s="19">
        <v>0</v>
      </c>
      <c r="E34" s="20"/>
      <c r="F34" s="19"/>
    </row>
    <row r="35" spans="1:6" ht="22.5" customHeight="1">
      <c r="A35" s="29"/>
      <c r="B35" s="25"/>
      <c r="C35" s="33"/>
      <c r="D35" s="34"/>
      <c r="E35" s="21"/>
      <c r="F35" s="35"/>
    </row>
    <row r="36" spans="1:6" ht="18" customHeight="1">
      <c r="A36" s="17" t="s">
        <v>65</v>
      </c>
      <c r="B36" s="27">
        <f>SUM(B6)</f>
        <v>9220.67</v>
      </c>
      <c r="C36" s="17" t="s">
        <v>56</v>
      </c>
      <c r="D36" s="34">
        <f>SUM(D6)</f>
        <v>9220.67</v>
      </c>
      <c r="E36" s="17" t="s">
        <v>56</v>
      </c>
      <c r="F36" s="35">
        <f>SUM(F6)</f>
        <v>9220.67</v>
      </c>
    </row>
    <row r="37" spans="1:6" ht="18" customHeight="1">
      <c r="A37" s="22" t="s">
        <v>37</v>
      </c>
      <c r="B37" s="25">
        <v>0</v>
      </c>
      <c r="C37" s="24" t="s">
        <v>242</v>
      </c>
      <c r="D37" s="34">
        <f>SUM(B41)-SUM(D36)</f>
        <v>0</v>
      </c>
      <c r="E37" s="24" t="s">
        <v>242</v>
      </c>
      <c r="F37" s="35">
        <f>D37</f>
        <v>0</v>
      </c>
    </row>
    <row r="38" spans="1:6" ht="18" customHeight="1">
      <c r="A38" s="22" t="s">
        <v>94</v>
      </c>
      <c r="B38" s="25">
        <v>0</v>
      </c>
      <c r="C38" s="26"/>
      <c r="D38" s="19"/>
      <c r="E38" s="26"/>
      <c r="F38" s="19"/>
    </row>
    <row r="39" spans="1:6" ht="22.5" customHeight="1">
      <c r="A39" s="22" t="s">
        <v>318</v>
      </c>
      <c r="B39" s="25">
        <v>0</v>
      </c>
      <c r="C39" s="38"/>
      <c r="D39" s="39"/>
      <c r="E39" s="29"/>
      <c r="F39" s="34"/>
    </row>
    <row r="40" spans="1:6" ht="21" customHeight="1">
      <c r="A40" s="29"/>
      <c r="B40" s="25"/>
      <c r="C40" s="28"/>
      <c r="D40" s="39"/>
      <c r="E40" s="28"/>
      <c r="F40" s="39"/>
    </row>
    <row r="41" spans="1:6" ht="18" customHeight="1">
      <c r="A41" s="16" t="s">
        <v>27</v>
      </c>
      <c r="B41" s="27">
        <f>SUM(B36,B37)</f>
        <v>9220.67</v>
      </c>
      <c r="C41" s="40" t="s">
        <v>7</v>
      </c>
      <c r="D41" s="39">
        <f>SUM(D36,D37)</f>
        <v>9220.67</v>
      </c>
      <c r="E41" s="16" t="s">
        <v>7</v>
      </c>
      <c r="F41" s="19">
        <f>SUM(F36,F37)</f>
        <v>9220.67</v>
      </c>
    </row>
  </sheetData>
  <sheetProtection/>
  <mergeCells count="3">
    <mergeCell ref="A3:B3"/>
    <mergeCell ref="A4:B4"/>
    <mergeCell ref="C4:F4"/>
  </mergeCells>
  <printOptions horizontalCentered="1"/>
  <pageMargins left="0.74999998873613" right="0.74999998873613" top="0.7874015748031495" bottom="0.9999999849815068" header="0" footer="0"/>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showGridLines="0" showZeros="0" zoomScalePageLayoutView="0" workbookViewId="0" topLeftCell="A1">
      <selection activeCell="A1" sqref="A1"/>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1"/>
    </row>
    <row r="2" spans="1:7" ht="28.5" customHeight="1">
      <c r="A2" s="8" t="s">
        <v>115</v>
      </c>
      <c r="B2" s="8"/>
      <c r="C2" s="8"/>
      <c r="D2" s="8"/>
      <c r="E2" s="8"/>
      <c r="F2" s="8"/>
      <c r="G2" s="8"/>
    </row>
    <row r="3" ht="22.5" customHeight="1">
      <c r="G3" s="9" t="s">
        <v>172</v>
      </c>
    </row>
    <row r="4" spans="1:7" ht="22.5" customHeight="1">
      <c r="A4" s="44" t="s">
        <v>111</v>
      </c>
      <c r="B4" s="44" t="s">
        <v>311</v>
      </c>
      <c r="C4" s="44" t="s">
        <v>69</v>
      </c>
      <c r="D4" s="44" t="s">
        <v>319</v>
      </c>
      <c r="E4" s="44" t="s">
        <v>247</v>
      </c>
      <c r="F4" s="44" t="s">
        <v>260</v>
      </c>
      <c r="G4" s="44" t="s">
        <v>194</v>
      </c>
    </row>
    <row r="5" spans="1:7" ht="15.75" customHeight="1">
      <c r="A5" s="43" t="s">
        <v>216</v>
      </c>
      <c r="B5" s="43" t="s">
        <v>216</v>
      </c>
      <c r="C5" s="43">
        <v>1</v>
      </c>
      <c r="D5" s="43">
        <v>2</v>
      </c>
      <c r="E5" s="43">
        <v>3</v>
      </c>
      <c r="F5" s="43">
        <v>4</v>
      </c>
      <c r="G5" s="43" t="s">
        <v>216</v>
      </c>
    </row>
    <row r="6" spans="1:7" ht="12.75" customHeight="1">
      <c r="A6" s="56"/>
      <c r="B6" s="56" t="s">
        <v>69</v>
      </c>
      <c r="C6" s="19">
        <v>9220.67</v>
      </c>
      <c r="D6" s="19">
        <v>6625.3</v>
      </c>
      <c r="E6" s="19">
        <v>1672.37</v>
      </c>
      <c r="F6" s="19">
        <v>923</v>
      </c>
      <c r="G6" s="57"/>
    </row>
    <row r="7" spans="1:7" ht="12.75" customHeight="1">
      <c r="A7" s="56" t="s">
        <v>334</v>
      </c>
      <c r="B7" s="56" t="s">
        <v>249</v>
      </c>
      <c r="C7" s="19">
        <v>8697.15</v>
      </c>
      <c r="D7" s="19">
        <v>6137.12</v>
      </c>
      <c r="E7" s="19">
        <v>1637.03</v>
      </c>
      <c r="F7" s="19">
        <v>923</v>
      </c>
      <c r="G7" s="57"/>
    </row>
    <row r="8" spans="1:7" ht="12.75" customHeight="1">
      <c r="A8" s="56" t="s">
        <v>221</v>
      </c>
      <c r="B8" s="56" t="s">
        <v>107</v>
      </c>
      <c r="C8" s="19">
        <v>8697.15</v>
      </c>
      <c r="D8" s="19">
        <v>6137.12</v>
      </c>
      <c r="E8" s="19">
        <v>1637.03</v>
      </c>
      <c r="F8" s="19">
        <v>923</v>
      </c>
      <c r="G8" s="57"/>
    </row>
    <row r="9" spans="1:7" ht="12.75" customHeight="1">
      <c r="A9" s="56" t="s">
        <v>193</v>
      </c>
      <c r="B9" s="56" t="s">
        <v>92</v>
      </c>
      <c r="C9" s="19">
        <v>8697.15</v>
      </c>
      <c r="D9" s="19">
        <v>6137.12</v>
      </c>
      <c r="E9" s="19">
        <v>1637.03</v>
      </c>
      <c r="F9" s="19">
        <v>923</v>
      </c>
      <c r="G9" s="57"/>
    </row>
    <row r="10" spans="1:7" ht="12.75" customHeight="1">
      <c r="A10" s="56" t="s">
        <v>70</v>
      </c>
      <c r="B10" s="56" t="s">
        <v>228</v>
      </c>
      <c r="C10" s="19">
        <v>157.28</v>
      </c>
      <c r="D10" s="19">
        <v>121.94</v>
      </c>
      <c r="E10" s="19">
        <v>35.34</v>
      </c>
      <c r="F10" s="19">
        <v>0</v>
      </c>
      <c r="G10" s="57"/>
    </row>
    <row r="11" spans="1:7" ht="12.75" customHeight="1">
      <c r="A11" s="56" t="s">
        <v>273</v>
      </c>
      <c r="B11" s="56" t="s">
        <v>192</v>
      </c>
      <c r="C11" s="19">
        <v>157.28</v>
      </c>
      <c r="D11" s="19">
        <v>121.94</v>
      </c>
      <c r="E11" s="19">
        <v>35.34</v>
      </c>
      <c r="F11" s="19">
        <v>0</v>
      </c>
      <c r="G11" s="57"/>
    </row>
    <row r="12" spans="1:7" ht="12.75" customHeight="1">
      <c r="A12" s="56" t="s">
        <v>40</v>
      </c>
      <c r="B12" s="56" t="s">
        <v>169</v>
      </c>
      <c r="C12" s="19">
        <v>157.28</v>
      </c>
      <c r="D12" s="19">
        <v>121.94</v>
      </c>
      <c r="E12" s="19">
        <v>35.34</v>
      </c>
      <c r="F12" s="19">
        <v>0</v>
      </c>
      <c r="G12" s="57"/>
    </row>
    <row r="13" spans="1:7" ht="12.75" customHeight="1">
      <c r="A13" s="56" t="s">
        <v>118</v>
      </c>
      <c r="B13" s="56" t="s">
        <v>285</v>
      </c>
      <c r="C13" s="19">
        <v>366.24</v>
      </c>
      <c r="D13" s="19">
        <v>366.24</v>
      </c>
      <c r="E13" s="19">
        <v>0</v>
      </c>
      <c r="F13" s="19">
        <v>0</v>
      </c>
      <c r="G13" s="57"/>
    </row>
    <row r="14" spans="1:7" ht="12.75" customHeight="1">
      <c r="A14" s="56" t="s">
        <v>163</v>
      </c>
      <c r="B14" s="56" t="s">
        <v>45</v>
      </c>
      <c r="C14" s="19">
        <v>366.24</v>
      </c>
      <c r="D14" s="19">
        <v>366.24</v>
      </c>
      <c r="E14" s="19">
        <v>0</v>
      </c>
      <c r="F14" s="19">
        <v>0</v>
      </c>
      <c r="G14" s="57"/>
    </row>
    <row r="15" spans="1:7" ht="12.75" customHeight="1">
      <c r="A15" s="56" t="s">
        <v>244</v>
      </c>
      <c r="B15" s="56" t="s">
        <v>340</v>
      </c>
      <c r="C15" s="19">
        <v>366.24</v>
      </c>
      <c r="D15" s="19">
        <v>366.24</v>
      </c>
      <c r="E15" s="19">
        <v>0</v>
      </c>
      <c r="F15" s="19">
        <v>0</v>
      </c>
      <c r="G15" s="57"/>
    </row>
    <row r="16" spans="1:2" ht="12.75" customHeight="1">
      <c r="A16" s="1"/>
      <c r="B16" s="1"/>
    </row>
    <row r="17" ht="12.75" customHeight="1">
      <c r="B17" s="1"/>
    </row>
    <row r="18" ht="12.75" customHeight="1">
      <c r="B18" s="1"/>
    </row>
    <row r="19" ht="12.75" customHeight="1">
      <c r="B19" s="1"/>
    </row>
    <row r="20" ht="12.75" customHeight="1">
      <c r="B20" s="1"/>
    </row>
  </sheetData>
  <sheetProtection/>
  <printOptions horizontalCentered="1"/>
  <pageMargins left="0.5905511811023622" right="0.5905511811023622" top="0.7874015748031495" bottom="0.7874015748031495" header="0.4999999924907534" footer="0.4999999924907534"/>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showGridLines="0" showZeros="0" zoomScalePageLayoutView="0" workbookViewId="0" topLeftCell="A1">
      <selection activeCell="A1" sqref="A1"/>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1"/>
    </row>
    <row r="2" spans="1:7" ht="28.5" customHeight="1">
      <c r="A2" s="8" t="s">
        <v>305</v>
      </c>
      <c r="B2" s="8"/>
      <c r="C2" s="8"/>
      <c r="D2" s="8"/>
      <c r="E2" s="8"/>
      <c r="F2" s="8"/>
      <c r="G2" s="8"/>
    </row>
    <row r="3" ht="22.5" customHeight="1">
      <c r="G3" s="9" t="s">
        <v>172</v>
      </c>
    </row>
    <row r="4" spans="1:7" ht="22.5" customHeight="1">
      <c r="A4" s="44" t="s">
        <v>158</v>
      </c>
      <c r="B4" s="44" t="s">
        <v>279</v>
      </c>
      <c r="C4" s="44" t="s">
        <v>69</v>
      </c>
      <c r="D4" s="44" t="s">
        <v>319</v>
      </c>
      <c r="E4" s="44" t="s">
        <v>247</v>
      </c>
      <c r="F4" s="44" t="s">
        <v>260</v>
      </c>
      <c r="G4" s="44" t="s">
        <v>194</v>
      </c>
    </row>
    <row r="5" spans="1:7" ht="15.75" customHeight="1">
      <c r="A5" s="43" t="s">
        <v>216</v>
      </c>
      <c r="B5" s="43" t="s">
        <v>216</v>
      </c>
      <c r="C5" s="43">
        <v>1</v>
      </c>
      <c r="D5" s="43">
        <v>2</v>
      </c>
      <c r="E5" s="43">
        <v>3</v>
      </c>
      <c r="F5" s="43">
        <v>4</v>
      </c>
      <c r="G5" s="43" t="s">
        <v>216</v>
      </c>
    </row>
    <row r="6" spans="1:7" ht="12.75" customHeight="1">
      <c r="A6" s="55"/>
      <c r="B6" s="55" t="s">
        <v>69</v>
      </c>
      <c r="C6" s="19">
        <v>9220.67</v>
      </c>
      <c r="D6" s="19">
        <v>6625.3</v>
      </c>
      <c r="E6" s="19">
        <v>1672.37</v>
      </c>
      <c r="F6" s="19">
        <v>923</v>
      </c>
      <c r="G6" s="57"/>
    </row>
    <row r="7" spans="1:7" ht="12.75" customHeight="1">
      <c r="A7" s="55" t="s">
        <v>270</v>
      </c>
      <c r="B7" s="55" t="s">
        <v>177</v>
      </c>
      <c r="C7" s="19">
        <v>6061.65</v>
      </c>
      <c r="D7" s="19">
        <v>6061.65</v>
      </c>
      <c r="E7" s="19">
        <v>0</v>
      </c>
      <c r="F7" s="19">
        <v>0</v>
      </c>
      <c r="G7" s="57"/>
    </row>
    <row r="8" spans="1:7" ht="12.75" customHeight="1">
      <c r="A8" s="55" t="s">
        <v>25</v>
      </c>
      <c r="B8" s="55" t="s">
        <v>287</v>
      </c>
      <c r="C8" s="19">
        <v>1900</v>
      </c>
      <c r="D8" s="19">
        <v>1900</v>
      </c>
      <c r="E8" s="19">
        <v>0</v>
      </c>
      <c r="F8" s="19">
        <v>0</v>
      </c>
      <c r="G8" s="57"/>
    </row>
    <row r="9" spans="1:7" ht="12.75" customHeight="1">
      <c r="A9" s="55" t="s">
        <v>292</v>
      </c>
      <c r="B9" s="55" t="s">
        <v>195</v>
      </c>
      <c r="C9" s="19">
        <v>658.75</v>
      </c>
      <c r="D9" s="19">
        <v>658.75</v>
      </c>
      <c r="E9" s="19">
        <v>0</v>
      </c>
      <c r="F9" s="19">
        <v>0</v>
      </c>
      <c r="G9" s="57"/>
    </row>
    <row r="10" spans="1:7" ht="12.75" customHeight="1">
      <c r="A10" s="55" t="s">
        <v>206</v>
      </c>
      <c r="B10" s="55" t="s">
        <v>88</v>
      </c>
      <c r="C10" s="19">
        <v>1152.04</v>
      </c>
      <c r="D10" s="19">
        <v>1152.04</v>
      </c>
      <c r="E10" s="19">
        <v>0</v>
      </c>
      <c r="F10" s="19">
        <v>0</v>
      </c>
      <c r="G10" s="57"/>
    </row>
    <row r="11" spans="1:7" ht="12.75" customHeight="1">
      <c r="A11" s="55" t="s">
        <v>291</v>
      </c>
      <c r="B11" s="55" t="s">
        <v>1</v>
      </c>
      <c r="C11" s="19">
        <v>1643.58</v>
      </c>
      <c r="D11" s="19">
        <v>1643.58</v>
      </c>
      <c r="E11" s="19">
        <v>0</v>
      </c>
      <c r="F11" s="19">
        <v>0</v>
      </c>
      <c r="G11" s="57"/>
    </row>
    <row r="12" spans="1:7" ht="12.75" customHeight="1">
      <c r="A12" s="55" t="s">
        <v>275</v>
      </c>
      <c r="B12" s="55" t="s">
        <v>135</v>
      </c>
      <c r="C12" s="19">
        <v>707.28</v>
      </c>
      <c r="D12" s="19">
        <v>707.28</v>
      </c>
      <c r="E12" s="19">
        <v>0</v>
      </c>
      <c r="F12" s="19">
        <v>0</v>
      </c>
      <c r="G12" s="57"/>
    </row>
    <row r="13" spans="1:7" ht="12.75" customHeight="1">
      <c r="A13" s="55" t="s">
        <v>176</v>
      </c>
      <c r="B13" s="55" t="s">
        <v>220</v>
      </c>
      <c r="C13" s="19">
        <v>1772.37</v>
      </c>
      <c r="D13" s="19">
        <v>0</v>
      </c>
      <c r="E13" s="19">
        <v>1672.37</v>
      </c>
      <c r="F13" s="19">
        <v>100</v>
      </c>
      <c r="G13" s="57"/>
    </row>
    <row r="14" spans="1:7" ht="12.75" customHeight="1">
      <c r="A14" s="55" t="s">
        <v>123</v>
      </c>
      <c r="B14" s="55" t="s">
        <v>141</v>
      </c>
      <c r="C14" s="19">
        <v>180</v>
      </c>
      <c r="D14" s="19">
        <v>0</v>
      </c>
      <c r="E14" s="19">
        <v>160</v>
      </c>
      <c r="F14" s="19">
        <v>20</v>
      </c>
      <c r="G14" s="57"/>
    </row>
    <row r="15" spans="1:7" ht="12.75" customHeight="1">
      <c r="A15" s="55" t="s">
        <v>127</v>
      </c>
      <c r="B15" s="55" t="s">
        <v>117</v>
      </c>
      <c r="C15" s="19">
        <v>250</v>
      </c>
      <c r="D15" s="19">
        <v>0</v>
      </c>
      <c r="E15" s="19">
        <v>250</v>
      </c>
      <c r="F15" s="19">
        <v>0</v>
      </c>
      <c r="G15" s="57"/>
    </row>
    <row r="16" spans="1:7" ht="12.75" customHeight="1">
      <c r="A16" s="55" t="s">
        <v>33</v>
      </c>
      <c r="B16" s="55" t="s">
        <v>18</v>
      </c>
      <c r="C16" s="19">
        <v>300</v>
      </c>
      <c r="D16" s="19">
        <v>0</v>
      </c>
      <c r="E16" s="19">
        <v>300</v>
      </c>
      <c r="F16" s="19">
        <v>0</v>
      </c>
      <c r="G16" s="57"/>
    </row>
    <row r="17" spans="1:7" ht="12.75" customHeight="1">
      <c r="A17" s="55" t="s">
        <v>210</v>
      </c>
      <c r="B17" s="55" t="s">
        <v>224</v>
      </c>
      <c r="C17" s="19">
        <v>250</v>
      </c>
      <c r="D17" s="19">
        <v>0</v>
      </c>
      <c r="E17" s="19">
        <v>250</v>
      </c>
      <c r="F17" s="19">
        <v>0</v>
      </c>
      <c r="G17" s="57"/>
    </row>
    <row r="18" spans="1:7" ht="12.75" customHeight="1">
      <c r="A18" s="55" t="s">
        <v>126</v>
      </c>
      <c r="B18" s="55" t="s">
        <v>134</v>
      </c>
      <c r="C18" s="19">
        <v>100</v>
      </c>
      <c r="D18" s="19">
        <v>0</v>
      </c>
      <c r="E18" s="19">
        <v>100</v>
      </c>
      <c r="F18" s="19">
        <v>0</v>
      </c>
      <c r="G18" s="57"/>
    </row>
    <row r="19" spans="1:7" ht="12.75" customHeight="1">
      <c r="A19" s="55" t="s">
        <v>15</v>
      </c>
      <c r="B19" s="55" t="s">
        <v>329</v>
      </c>
      <c r="C19" s="19">
        <v>220</v>
      </c>
      <c r="D19" s="19">
        <v>0</v>
      </c>
      <c r="E19" s="19">
        <v>200</v>
      </c>
      <c r="F19" s="19">
        <v>20</v>
      </c>
      <c r="G19" s="57"/>
    </row>
    <row r="20" spans="1:7" ht="12.75" customHeight="1">
      <c r="A20" s="55" t="s">
        <v>101</v>
      </c>
      <c r="B20" s="55" t="s">
        <v>186</v>
      </c>
      <c r="C20" s="19">
        <v>50</v>
      </c>
      <c r="D20" s="19">
        <v>0</v>
      </c>
      <c r="E20" s="19">
        <v>0</v>
      </c>
      <c r="F20" s="19">
        <v>50</v>
      </c>
      <c r="G20" s="57"/>
    </row>
    <row r="21" spans="1:7" ht="12.75" customHeight="1">
      <c r="A21" s="55" t="s">
        <v>185</v>
      </c>
      <c r="B21" s="55" t="s">
        <v>325</v>
      </c>
      <c r="C21" s="19">
        <v>197</v>
      </c>
      <c r="D21" s="19">
        <v>0</v>
      </c>
      <c r="E21" s="19">
        <v>197</v>
      </c>
      <c r="F21" s="19">
        <v>0</v>
      </c>
      <c r="G21" s="57"/>
    </row>
    <row r="22" spans="1:7" ht="12.75" customHeight="1">
      <c r="A22" s="55" t="s">
        <v>189</v>
      </c>
      <c r="B22" s="55" t="s">
        <v>232</v>
      </c>
      <c r="C22" s="19">
        <v>30</v>
      </c>
      <c r="D22" s="19">
        <v>0</v>
      </c>
      <c r="E22" s="19">
        <v>30</v>
      </c>
      <c r="F22" s="19">
        <v>0</v>
      </c>
      <c r="G22" s="57"/>
    </row>
    <row r="23" spans="1:7" ht="12.75" customHeight="1">
      <c r="A23" s="55" t="s">
        <v>231</v>
      </c>
      <c r="B23" s="55" t="s">
        <v>110</v>
      </c>
      <c r="C23" s="19">
        <v>50</v>
      </c>
      <c r="D23" s="19">
        <v>0</v>
      </c>
      <c r="E23" s="19">
        <v>50</v>
      </c>
      <c r="F23" s="19">
        <v>0</v>
      </c>
      <c r="G23" s="57"/>
    </row>
    <row r="24" spans="1:7" ht="12.75" customHeight="1">
      <c r="A24" s="55" t="s">
        <v>188</v>
      </c>
      <c r="B24" s="55" t="s">
        <v>148</v>
      </c>
      <c r="C24" s="19">
        <v>145.37</v>
      </c>
      <c r="D24" s="19">
        <v>0</v>
      </c>
      <c r="E24" s="19">
        <v>135.37</v>
      </c>
      <c r="F24" s="19">
        <v>10</v>
      </c>
      <c r="G24" s="57"/>
    </row>
    <row r="25" spans="1:7" ht="12.75" customHeight="1">
      <c r="A25" s="55" t="s">
        <v>91</v>
      </c>
      <c r="B25" s="55" t="s">
        <v>10</v>
      </c>
      <c r="C25" s="19">
        <v>563.65</v>
      </c>
      <c r="D25" s="19">
        <v>563.65</v>
      </c>
      <c r="E25" s="19">
        <v>0</v>
      </c>
      <c r="F25" s="19">
        <v>0</v>
      </c>
      <c r="G25" s="57"/>
    </row>
    <row r="26" spans="1:7" ht="12.75" customHeight="1">
      <c r="A26" s="55" t="s">
        <v>304</v>
      </c>
      <c r="B26" s="55" t="s">
        <v>129</v>
      </c>
      <c r="C26" s="19">
        <v>125.47</v>
      </c>
      <c r="D26" s="19">
        <v>125.47</v>
      </c>
      <c r="E26" s="19">
        <v>0</v>
      </c>
      <c r="F26" s="19">
        <v>0</v>
      </c>
      <c r="G26" s="57"/>
    </row>
    <row r="27" spans="1:7" ht="12.75" customHeight="1">
      <c r="A27" s="55" t="s">
        <v>58</v>
      </c>
      <c r="B27" s="55" t="s">
        <v>272</v>
      </c>
      <c r="C27" s="19">
        <v>366.24</v>
      </c>
      <c r="D27" s="19">
        <v>366.24</v>
      </c>
      <c r="E27" s="19">
        <v>0</v>
      </c>
      <c r="F27" s="19">
        <v>0</v>
      </c>
      <c r="G27" s="57"/>
    </row>
    <row r="28" spans="1:7" ht="12.75" customHeight="1">
      <c r="A28" s="55" t="s">
        <v>320</v>
      </c>
      <c r="B28" s="55" t="s">
        <v>112</v>
      </c>
      <c r="C28" s="19">
        <v>60</v>
      </c>
      <c r="D28" s="19">
        <v>60</v>
      </c>
      <c r="E28" s="19">
        <v>0</v>
      </c>
      <c r="F28" s="19">
        <v>0</v>
      </c>
      <c r="G28" s="57"/>
    </row>
    <row r="29" spans="1:7" ht="12.75" customHeight="1">
      <c r="A29" s="55" t="s">
        <v>237</v>
      </c>
      <c r="B29" s="55" t="s">
        <v>39</v>
      </c>
      <c r="C29" s="19">
        <v>11.94</v>
      </c>
      <c r="D29" s="19">
        <v>11.94</v>
      </c>
      <c r="E29" s="19">
        <v>0</v>
      </c>
      <c r="F29" s="19">
        <v>0</v>
      </c>
      <c r="G29" s="57"/>
    </row>
    <row r="30" spans="1:7" ht="12.75" customHeight="1">
      <c r="A30" s="55" t="s">
        <v>113</v>
      </c>
      <c r="B30" s="55" t="s">
        <v>49</v>
      </c>
      <c r="C30" s="19">
        <v>823</v>
      </c>
      <c r="D30" s="19">
        <v>0</v>
      </c>
      <c r="E30" s="19">
        <v>0</v>
      </c>
      <c r="F30" s="19">
        <v>823</v>
      </c>
      <c r="G30" s="57"/>
    </row>
    <row r="31" spans="1:7" ht="12.75" customHeight="1">
      <c r="A31" s="55" t="s">
        <v>155</v>
      </c>
      <c r="B31" s="55" t="s">
        <v>303</v>
      </c>
      <c r="C31" s="19">
        <v>170</v>
      </c>
      <c r="D31" s="19">
        <v>0</v>
      </c>
      <c r="E31" s="19">
        <v>0</v>
      </c>
      <c r="F31" s="19">
        <v>170</v>
      </c>
      <c r="G31" s="57"/>
    </row>
    <row r="32" spans="1:7" ht="12.75" customHeight="1">
      <c r="A32" s="55" t="s">
        <v>241</v>
      </c>
      <c r="B32" s="55" t="s">
        <v>48</v>
      </c>
      <c r="C32" s="19">
        <v>653</v>
      </c>
      <c r="D32" s="19">
        <v>0</v>
      </c>
      <c r="E32" s="19">
        <v>0</v>
      </c>
      <c r="F32" s="19">
        <v>653</v>
      </c>
      <c r="G32" s="57"/>
    </row>
  </sheetData>
  <sheetProtection/>
  <printOptions horizontalCentered="1"/>
  <pageMargins left="0.5905511811023622" right="0.5905511811023622" top="0.7874015748031495" bottom="0.7874015748031495" header="0.4999999924907534" footer="0.4999999924907534"/>
  <pageSetup fitToHeight="1000" fitToWidth="1"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F20"/>
  <sheetViews>
    <sheetView showGridLines="0" showZeros="0" zoomScalePageLayoutView="0" workbookViewId="0" topLeftCell="A1">
      <selection activeCell="A1" sqref="A1"/>
    </sheetView>
  </sheetViews>
  <sheetFormatPr defaultColWidth="9.16015625" defaultRowHeight="12.75" customHeight="1"/>
  <cols>
    <col min="1" max="6" width="21.33203125" style="0" customWidth="1"/>
  </cols>
  <sheetData>
    <row r="1" ht="30" customHeight="1">
      <c r="A1" s="1"/>
    </row>
    <row r="2" spans="1:6" ht="28.5" customHeight="1">
      <c r="A2" s="8" t="s">
        <v>302</v>
      </c>
      <c r="B2" s="8"/>
      <c r="C2" s="8"/>
      <c r="D2" s="8"/>
      <c r="E2" s="8"/>
      <c r="F2" s="8"/>
    </row>
    <row r="3" ht="22.5" customHeight="1">
      <c r="F3" s="9" t="s">
        <v>172</v>
      </c>
    </row>
    <row r="4" spans="1:6" ht="22.5" customHeight="1">
      <c r="A4" s="44" t="s">
        <v>111</v>
      </c>
      <c r="B4" s="44" t="s">
        <v>311</v>
      </c>
      <c r="C4" s="44" t="s">
        <v>69</v>
      </c>
      <c r="D4" s="44" t="s">
        <v>319</v>
      </c>
      <c r="E4" s="44" t="s">
        <v>247</v>
      </c>
      <c r="F4" s="44" t="s">
        <v>194</v>
      </c>
    </row>
    <row r="5" spans="1:6" ht="15.75" customHeight="1">
      <c r="A5" s="43" t="s">
        <v>216</v>
      </c>
      <c r="B5" s="43" t="s">
        <v>216</v>
      </c>
      <c r="C5" s="43">
        <v>1</v>
      </c>
      <c r="D5" s="43">
        <v>2</v>
      </c>
      <c r="E5" s="43">
        <v>3</v>
      </c>
      <c r="F5" s="43" t="s">
        <v>216</v>
      </c>
    </row>
    <row r="6" spans="1:6" ht="12.75" customHeight="1">
      <c r="A6" s="56"/>
      <c r="B6" s="56" t="s">
        <v>69</v>
      </c>
      <c r="C6" s="19">
        <v>8297.67</v>
      </c>
      <c r="D6" s="19">
        <v>6625.3</v>
      </c>
      <c r="E6" s="19">
        <v>1672.37</v>
      </c>
      <c r="F6" s="57"/>
    </row>
    <row r="7" spans="1:6" ht="12.75" customHeight="1">
      <c r="A7" s="56" t="s">
        <v>334</v>
      </c>
      <c r="B7" s="56" t="s">
        <v>249</v>
      </c>
      <c r="C7" s="19">
        <v>7774.15</v>
      </c>
      <c r="D7" s="19">
        <v>6137.12</v>
      </c>
      <c r="E7" s="19">
        <v>1637.03</v>
      </c>
      <c r="F7" s="57"/>
    </row>
    <row r="8" spans="1:6" ht="12.75" customHeight="1">
      <c r="A8" s="56" t="s">
        <v>221</v>
      </c>
      <c r="B8" s="56" t="s">
        <v>107</v>
      </c>
      <c r="C8" s="19">
        <v>7774.15</v>
      </c>
      <c r="D8" s="19">
        <v>6137.12</v>
      </c>
      <c r="E8" s="19">
        <v>1637.03</v>
      </c>
      <c r="F8" s="57"/>
    </row>
    <row r="9" spans="1:6" ht="12.75" customHeight="1">
      <c r="A9" s="56" t="s">
        <v>193</v>
      </c>
      <c r="B9" s="56" t="s">
        <v>92</v>
      </c>
      <c r="C9" s="19">
        <v>7774.15</v>
      </c>
      <c r="D9" s="19">
        <v>6137.12</v>
      </c>
      <c r="E9" s="19">
        <v>1637.03</v>
      </c>
      <c r="F9" s="57"/>
    </row>
    <row r="10" spans="1:6" ht="12.75" customHeight="1">
      <c r="A10" s="56" t="s">
        <v>70</v>
      </c>
      <c r="B10" s="56" t="s">
        <v>228</v>
      </c>
      <c r="C10" s="19">
        <v>157.28</v>
      </c>
      <c r="D10" s="19">
        <v>121.94</v>
      </c>
      <c r="E10" s="19">
        <v>35.34</v>
      </c>
      <c r="F10" s="57"/>
    </row>
    <row r="11" spans="1:6" ht="12.75" customHeight="1">
      <c r="A11" s="56" t="s">
        <v>273</v>
      </c>
      <c r="B11" s="56" t="s">
        <v>192</v>
      </c>
      <c r="C11" s="19">
        <v>157.28</v>
      </c>
      <c r="D11" s="19">
        <v>121.94</v>
      </c>
      <c r="E11" s="19">
        <v>35.34</v>
      </c>
      <c r="F11" s="57"/>
    </row>
    <row r="12" spans="1:6" ht="12.75" customHeight="1">
      <c r="A12" s="56" t="s">
        <v>40</v>
      </c>
      <c r="B12" s="56" t="s">
        <v>169</v>
      </c>
      <c r="C12" s="19">
        <v>157.28</v>
      </c>
      <c r="D12" s="19">
        <v>121.94</v>
      </c>
      <c r="E12" s="19">
        <v>35.34</v>
      </c>
      <c r="F12" s="57"/>
    </row>
    <row r="13" spans="1:6" ht="12.75" customHeight="1">
      <c r="A13" s="56" t="s">
        <v>118</v>
      </c>
      <c r="B13" s="56" t="s">
        <v>285</v>
      </c>
      <c r="C13" s="19">
        <v>366.24</v>
      </c>
      <c r="D13" s="19">
        <v>366.24</v>
      </c>
      <c r="E13" s="19">
        <v>0</v>
      </c>
      <c r="F13" s="57"/>
    </row>
    <row r="14" spans="1:6" ht="12.75" customHeight="1">
      <c r="A14" s="56" t="s">
        <v>163</v>
      </c>
      <c r="B14" s="56" t="s">
        <v>45</v>
      </c>
      <c r="C14" s="19">
        <v>366.24</v>
      </c>
      <c r="D14" s="19">
        <v>366.24</v>
      </c>
      <c r="E14" s="19">
        <v>0</v>
      </c>
      <c r="F14" s="57"/>
    </row>
    <row r="15" spans="1:6" ht="12.75" customHeight="1">
      <c r="A15" s="56" t="s">
        <v>244</v>
      </c>
      <c r="B15" s="56" t="s">
        <v>340</v>
      </c>
      <c r="C15" s="19">
        <v>366.24</v>
      </c>
      <c r="D15" s="19">
        <v>366.24</v>
      </c>
      <c r="E15" s="19">
        <v>0</v>
      </c>
      <c r="F15" s="57"/>
    </row>
    <row r="16" spans="1:2" ht="12.75" customHeight="1">
      <c r="A16" s="1"/>
      <c r="B16" s="1"/>
    </row>
    <row r="17" ht="12.75" customHeight="1">
      <c r="B17" s="1"/>
    </row>
    <row r="18" ht="12.75" customHeight="1">
      <c r="B18" s="1"/>
    </row>
    <row r="19" ht="12.75" customHeight="1">
      <c r="B19" s="1"/>
    </row>
    <row r="20" ht="12.75" customHeight="1">
      <c r="B20" s="1"/>
    </row>
  </sheetData>
  <sheetProtection/>
  <printOptions horizontalCentered="1"/>
  <pageMargins left="0.5905511811023622" right="0.5905511811023622" top="0.7874015748031495" bottom="0.7874015748031495" header="0.4999999924907534" footer="0.4999999924907534"/>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zoomScalePageLayoutView="0" workbookViewId="0" topLeftCell="A1">
      <selection activeCell="A1" sqref="A1"/>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1"/>
    </row>
    <row r="2" spans="1:6" ht="28.5" customHeight="1">
      <c r="A2" s="8" t="s">
        <v>294</v>
      </c>
      <c r="B2" s="8"/>
      <c r="C2" s="8"/>
      <c r="D2" s="8"/>
      <c r="E2" s="8"/>
      <c r="F2" s="8"/>
    </row>
    <row r="3" ht="22.5" customHeight="1">
      <c r="F3" s="9" t="s">
        <v>172</v>
      </c>
    </row>
    <row r="4" spans="1:6" ht="22.5" customHeight="1">
      <c r="A4" s="44" t="s">
        <v>158</v>
      </c>
      <c r="B4" s="44" t="s">
        <v>279</v>
      </c>
      <c r="C4" s="44" t="s">
        <v>69</v>
      </c>
      <c r="D4" s="44" t="s">
        <v>319</v>
      </c>
      <c r="E4" s="44" t="s">
        <v>247</v>
      </c>
      <c r="F4" s="44" t="s">
        <v>194</v>
      </c>
    </row>
    <row r="5" spans="1:6" ht="15.75" customHeight="1">
      <c r="A5" s="43" t="s">
        <v>216</v>
      </c>
      <c r="B5" s="43" t="s">
        <v>216</v>
      </c>
      <c r="C5" s="43">
        <v>1</v>
      </c>
      <c r="D5" s="43">
        <v>2</v>
      </c>
      <c r="E5" s="43">
        <v>3</v>
      </c>
      <c r="F5" s="43" t="s">
        <v>216</v>
      </c>
    </row>
    <row r="6" spans="1:6" ht="12.75" customHeight="1">
      <c r="A6" s="55"/>
      <c r="B6" s="55" t="s">
        <v>69</v>
      </c>
      <c r="C6" s="19">
        <v>8297.67</v>
      </c>
      <c r="D6" s="19">
        <v>6625.3</v>
      </c>
      <c r="E6" s="19">
        <v>1672.37</v>
      </c>
      <c r="F6" s="57"/>
    </row>
    <row r="7" spans="1:6" ht="12.75" customHeight="1">
      <c r="A7" s="55" t="s">
        <v>270</v>
      </c>
      <c r="B7" s="55" t="s">
        <v>177</v>
      </c>
      <c r="C7" s="19">
        <v>6061.65</v>
      </c>
      <c r="D7" s="19">
        <v>6061.65</v>
      </c>
      <c r="E7" s="19">
        <v>0</v>
      </c>
      <c r="F7" s="57"/>
    </row>
    <row r="8" spans="1:6" ht="12.75" customHeight="1">
      <c r="A8" s="55" t="s">
        <v>25</v>
      </c>
      <c r="B8" s="55" t="s">
        <v>287</v>
      </c>
      <c r="C8" s="19">
        <v>1900</v>
      </c>
      <c r="D8" s="19">
        <v>1900</v>
      </c>
      <c r="E8" s="19">
        <v>0</v>
      </c>
      <c r="F8" s="57"/>
    </row>
    <row r="9" spans="1:6" ht="12.75" customHeight="1">
      <c r="A9" s="55" t="s">
        <v>292</v>
      </c>
      <c r="B9" s="55" t="s">
        <v>195</v>
      </c>
      <c r="C9" s="19">
        <v>658.75</v>
      </c>
      <c r="D9" s="19">
        <v>658.75</v>
      </c>
      <c r="E9" s="19">
        <v>0</v>
      </c>
      <c r="F9" s="57"/>
    </row>
    <row r="10" spans="1:6" ht="12.75" customHeight="1">
      <c r="A10" s="55" t="s">
        <v>206</v>
      </c>
      <c r="B10" s="55" t="s">
        <v>88</v>
      </c>
      <c r="C10" s="19">
        <v>1152.04</v>
      </c>
      <c r="D10" s="19">
        <v>1152.04</v>
      </c>
      <c r="E10" s="19">
        <v>0</v>
      </c>
      <c r="F10" s="57"/>
    </row>
    <row r="11" spans="1:6" ht="12.75" customHeight="1">
      <c r="A11" s="55" t="s">
        <v>291</v>
      </c>
      <c r="B11" s="55" t="s">
        <v>1</v>
      </c>
      <c r="C11" s="19">
        <v>1643.58</v>
      </c>
      <c r="D11" s="19">
        <v>1643.58</v>
      </c>
      <c r="E11" s="19">
        <v>0</v>
      </c>
      <c r="F11" s="57"/>
    </row>
    <row r="12" spans="1:6" ht="12.75" customHeight="1">
      <c r="A12" s="55" t="s">
        <v>275</v>
      </c>
      <c r="B12" s="55" t="s">
        <v>135</v>
      </c>
      <c r="C12" s="19">
        <v>707.28</v>
      </c>
      <c r="D12" s="19">
        <v>707.28</v>
      </c>
      <c r="E12" s="19">
        <v>0</v>
      </c>
      <c r="F12" s="57"/>
    </row>
    <row r="13" spans="1:6" ht="12.75" customHeight="1">
      <c r="A13" s="55" t="s">
        <v>176</v>
      </c>
      <c r="B13" s="55" t="s">
        <v>220</v>
      </c>
      <c r="C13" s="19">
        <v>1672.37</v>
      </c>
      <c r="D13" s="19">
        <v>0</v>
      </c>
      <c r="E13" s="19">
        <v>1672.37</v>
      </c>
      <c r="F13" s="57"/>
    </row>
    <row r="14" spans="1:6" ht="12.75" customHeight="1">
      <c r="A14" s="55" t="s">
        <v>123</v>
      </c>
      <c r="B14" s="55" t="s">
        <v>141</v>
      </c>
      <c r="C14" s="19">
        <v>160</v>
      </c>
      <c r="D14" s="19">
        <v>0</v>
      </c>
      <c r="E14" s="19">
        <v>160</v>
      </c>
      <c r="F14" s="57"/>
    </row>
    <row r="15" spans="1:6" ht="12.75" customHeight="1">
      <c r="A15" s="55" t="s">
        <v>127</v>
      </c>
      <c r="B15" s="55" t="s">
        <v>117</v>
      </c>
      <c r="C15" s="19">
        <v>250</v>
      </c>
      <c r="D15" s="19">
        <v>0</v>
      </c>
      <c r="E15" s="19">
        <v>250</v>
      </c>
      <c r="F15" s="57"/>
    </row>
    <row r="16" spans="1:6" ht="12.75" customHeight="1">
      <c r="A16" s="55" t="s">
        <v>33</v>
      </c>
      <c r="B16" s="55" t="s">
        <v>18</v>
      </c>
      <c r="C16" s="19">
        <v>300</v>
      </c>
      <c r="D16" s="19">
        <v>0</v>
      </c>
      <c r="E16" s="19">
        <v>300</v>
      </c>
      <c r="F16" s="57"/>
    </row>
    <row r="17" spans="1:6" ht="12.75" customHeight="1">
      <c r="A17" s="55" t="s">
        <v>210</v>
      </c>
      <c r="B17" s="55" t="s">
        <v>224</v>
      </c>
      <c r="C17" s="19">
        <v>250</v>
      </c>
      <c r="D17" s="19">
        <v>0</v>
      </c>
      <c r="E17" s="19">
        <v>250</v>
      </c>
      <c r="F17" s="57"/>
    </row>
    <row r="18" spans="1:6" ht="12.75" customHeight="1">
      <c r="A18" s="55" t="s">
        <v>126</v>
      </c>
      <c r="B18" s="55" t="s">
        <v>134</v>
      </c>
      <c r="C18" s="19">
        <v>100</v>
      </c>
      <c r="D18" s="19">
        <v>0</v>
      </c>
      <c r="E18" s="19">
        <v>100</v>
      </c>
      <c r="F18" s="57"/>
    </row>
    <row r="19" spans="1:6" ht="12.75" customHeight="1">
      <c r="A19" s="55" t="s">
        <v>15</v>
      </c>
      <c r="B19" s="55" t="s">
        <v>329</v>
      </c>
      <c r="C19" s="19">
        <v>200</v>
      </c>
      <c r="D19" s="19">
        <v>0</v>
      </c>
      <c r="E19" s="19">
        <v>200</v>
      </c>
      <c r="F19" s="57"/>
    </row>
    <row r="20" spans="1:6" ht="12.75" customHeight="1">
      <c r="A20" s="55" t="s">
        <v>185</v>
      </c>
      <c r="B20" s="55" t="s">
        <v>325</v>
      </c>
      <c r="C20" s="19">
        <v>197</v>
      </c>
      <c r="D20" s="19">
        <v>0</v>
      </c>
      <c r="E20" s="19">
        <v>197</v>
      </c>
      <c r="F20" s="57"/>
    </row>
    <row r="21" spans="1:6" ht="12.75" customHeight="1">
      <c r="A21" s="55" t="s">
        <v>189</v>
      </c>
      <c r="B21" s="55" t="s">
        <v>232</v>
      </c>
      <c r="C21" s="19">
        <v>30</v>
      </c>
      <c r="D21" s="19">
        <v>0</v>
      </c>
      <c r="E21" s="19">
        <v>30</v>
      </c>
      <c r="F21" s="57"/>
    </row>
    <row r="22" spans="1:6" ht="12.75" customHeight="1">
      <c r="A22" s="55" t="s">
        <v>231</v>
      </c>
      <c r="B22" s="55" t="s">
        <v>110</v>
      </c>
      <c r="C22" s="19">
        <v>50</v>
      </c>
      <c r="D22" s="19">
        <v>0</v>
      </c>
      <c r="E22" s="19">
        <v>50</v>
      </c>
      <c r="F22" s="57"/>
    </row>
    <row r="23" spans="1:6" ht="12.75" customHeight="1">
      <c r="A23" s="55" t="s">
        <v>188</v>
      </c>
      <c r="B23" s="55" t="s">
        <v>148</v>
      </c>
      <c r="C23" s="19">
        <v>135.37</v>
      </c>
      <c r="D23" s="19">
        <v>0</v>
      </c>
      <c r="E23" s="19">
        <v>135.37</v>
      </c>
      <c r="F23" s="57"/>
    </row>
    <row r="24" spans="1:6" ht="12.75" customHeight="1">
      <c r="A24" s="55" t="s">
        <v>91</v>
      </c>
      <c r="B24" s="55" t="s">
        <v>10</v>
      </c>
      <c r="C24" s="19">
        <v>563.65</v>
      </c>
      <c r="D24" s="19">
        <v>563.65</v>
      </c>
      <c r="E24" s="19">
        <v>0</v>
      </c>
      <c r="F24" s="57"/>
    </row>
    <row r="25" spans="1:6" ht="12.75" customHeight="1">
      <c r="A25" s="55" t="s">
        <v>304</v>
      </c>
      <c r="B25" s="55" t="s">
        <v>129</v>
      </c>
      <c r="C25" s="19">
        <v>125.47</v>
      </c>
      <c r="D25" s="19">
        <v>125.47</v>
      </c>
      <c r="E25" s="19">
        <v>0</v>
      </c>
      <c r="F25" s="57"/>
    </row>
    <row r="26" spans="1:6" ht="12.75" customHeight="1">
      <c r="A26" s="55" t="s">
        <v>58</v>
      </c>
      <c r="B26" s="55" t="s">
        <v>272</v>
      </c>
      <c r="C26" s="19">
        <v>366.24</v>
      </c>
      <c r="D26" s="19">
        <v>366.24</v>
      </c>
      <c r="E26" s="19">
        <v>0</v>
      </c>
      <c r="F26" s="57"/>
    </row>
    <row r="27" spans="1:6" ht="12.75" customHeight="1">
      <c r="A27" s="55" t="s">
        <v>320</v>
      </c>
      <c r="B27" s="55" t="s">
        <v>112</v>
      </c>
      <c r="C27" s="19">
        <v>60</v>
      </c>
      <c r="D27" s="19">
        <v>60</v>
      </c>
      <c r="E27" s="19">
        <v>0</v>
      </c>
      <c r="F27" s="57"/>
    </row>
    <row r="28" spans="1:6" ht="12.75" customHeight="1">
      <c r="A28" s="55" t="s">
        <v>237</v>
      </c>
      <c r="B28" s="55" t="s">
        <v>39</v>
      </c>
      <c r="C28" s="19">
        <v>11.94</v>
      </c>
      <c r="D28" s="19">
        <v>11.94</v>
      </c>
      <c r="E28" s="19">
        <v>0</v>
      </c>
      <c r="F28" s="57"/>
    </row>
  </sheetData>
  <sheetProtection/>
  <printOptions horizontalCentered="1"/>
  <pageMargins left="0.5905511811023622" right="0.5905511811023622" top="0.7874015748031495" bottom="0.7874015748031495" header="0.4999999924907534" footer="0.4999999924907534"/>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H26"/>
  <sheetViews>
    <sheetView showGridLines="0" showZeros="0" zoomScalePageLayoutView="0" workbookViewId="0" topLeftCell="A1">
      <selection activeCell="A1" sqref="A1"/>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5"/>
      <c r="B1" s="2"/>
      <c r="C1" s="2"/>
      <c r="D1" s="2"/>
      <c r="E1" s="2"/>
      <c r="F1" s="3"/>
    </row>
    <row r="2" spans="1:6" ht="22.5" customHeight="1">
      <c r="A2" s="13" t="s">
        <v>217</v>
      </c>
      <c r="B2" s="4"/>
      <c r="C2" s="4"/>
      <c r="D2" s="4"/>
      <c r="E2" s="4"/>
      <c r="F2" s="4"/>
    </row>
    <row r="3" spans="1:6" ht="22.5" customHeight="1">
      <c r="A3" s="61"/>
      <c r="B3" s="61"/>
      <c r="C3" s="5"/>
      <c r="D3" s="5"/>
      <c r="E3" s="6"/>
      <c r="F3" s="7" t="s">
        <v>172</v>
      </c>
    </row>
    <row r="4" spans="1:6" ht="22.5" customHeight="1">
      <c r="A4" s="62" t="s">
        <v>218</v>
      </c>
      <c r="B4" s="62"/>
      <c r="C4" s="62" t="s">
        <v>28</v>
      </c>
      <c r="D4" s="62"/>
      <c r="E4" s="62"/>
      <c r="F4" s="62"/>
    </row>
    <row r="5" spans="1:6" ht="22.5" customHeight="1">
      <c r="A5" s="16" t="s">
        <v>71</v>
      </c>
      <c r="B5" s="16" t="s">
        <v>150</v>
      </c>
      <c r="C5" s="16" t="s">
        <v>52</v>
      </c>
      <c r="D5" s="17" t="s">
        <v>150</v>
      </c>
      <c r="E5" s="16" t="s">
        <v>81</v>
      </c>
      <c r="F5" s="16" t="s">
        <v>150</v>
      </c>
    </row>
    <row r="6" spans="1:6" ht="22.5" customHeight="1">
      <c r="A6" s="21" t="s">
        <v>12</v>
      </c>
      <c r="B6" s="25">
        <v>0</v>
      </c>
      <c r="C6" s="33" t="s">
        <v>282</v>
      </c>
      <c r="D6" s="19">
        <v>0</v>
      </c>
      <c r="E6" s="32" t="s">
        <v>162</v>
      </c>
      <c r="F6" s="19">
        <v>0</v>
      </c>
    </row>
    <row r="7" spans="1:6" ht="22.5" customHeight="1">
      <c r="A7" s="41"/>
      <c r="B7" s="25"/>
      <c r="C7" s="33" t="s">
        <v>191</v>
      </c>
      <c r="D7" s="19">
        <v>0</v>
      </c>
      <c r="E7" s="20" t="s">
        <v>95</v>
      </c>
      <c r="F7" s="19">
        <v>0</v>
      </c>
    </row>
    <row r="8" spans="1:8" ht="22.5" customHeight="1">
      <c r="A8" s="41"/>
      <c r="B8" s="25"/>
      <c r="C8" s="33" t="s">
        <v>133</v>
      </c>
      <c r="D8" s="19">
        <v>0</v>
      </c>
      <c r="E8" s="20" t="s">
        <v>61</v>
      </c>
      <c r="F8" s="19">
        <v>0</v>
      </c>
      <c r="H8" s="1"/>
    </row>
    <row r="9" spans="1:6" ht="22.5" customHeight="1">
      <c r="A9" s="21"/>
      <c r="B9" s="25"/>
      <c r="C9" s="33" t="s">
        <v>168</v>
      </c>
      <c r="D9" s="19">
        <v>0</v>
      </c>
      <c r="E9" s="20" t="s">
        <v>202</v>
      </c>
      <c r="F9" s="19">
        <v>0</v>
      </c>
    </row>
    <row r="10" spans="1:7" ht="22.5" customHeight="1">
      <c r="A10" s="21"/>
      <c r="B10" s="25"/>
      <c r="C10" s="33" t="s">
        <v>161</v>
      </c>
      <c r="D10" s="19">
        <v>0</v>
      </c>
      <c r="E10" s="20" t="s">
        <v>256</v>
      </c>
      <c r="F10" s="19">
        <v>0</v>
      </c>
      <c r="G10" s="1"/>
    </row>
    <row r="11" spans="1:7" ht="22.5" customHeight="1">
      <c r="A11" s="41"/>
      <c r="B11" s="25"/>
      <c r="C11" s="33" t="s">
        <v>223</v>
      </c>
      <c r="D11" s="19">
        <v>0</v>
      </c>
      <c r="E11" s="20" t="s">
        <v>255</v>
      </c>
      <c r="F11" s="19">
        <v>0</v>
      </c>
      <c r="G11" s="1"/>
    </row>
    <row r="12" spans="1:7" ht="22.5" customHeight="1">
      <c r="A12" s="41"/>
      <c r="B12" s="25"/>
      <c r="C12" s="33" t="s">
        <v>36</v>
      </c>
      <c r="D12" s="19">
        <v>0</v>
      </c>
      <c r="E12" s="20" t="s">
        <v>95</v>
      </c>
      <c r="F12" s="19">
        <v>0</v>
      </c>
      <c r="G12" s="1"/>
    </row>
    <row r="13" spans="1:7" ht="22.5" customHeight="1">
      <c r="A13" s="26"/>
      <c r="B13" s="25"/>
      <c r="C13" s="33" t="s">
        <v>16</v>
      </c>
      <c r="D13" s="19">
        <v>0</v>
      </c>
      <c r="E13" s="20" t="s">
        <v>61</v>
      </c>
      <c r="F13" s="19">
        <v>0</v>
      </c>
      <c r="G13" s="1"/>
    </row>
    <row r="14" spans="1:6" ht="22.5" customHeight="1">
      <c r="A14" s="26"/>
      <c r="B14" s="25"/>
      <c r="C14" s="33" t="s">
        <v>236</v>
      </c>
      <c r="D14" s="19">
        <v>0</v>
      </c>
      <c r="E14" s="20" t="s">
        <v>202</v>
      </c>
      <c r="F14" s="19">
        <v>0</v>
      </c>
    </row>
    <row r="15" spans="1:6" ht="22.5" customHeight="1">
      <c r="A15" s="26"/>
      <c r="B15" s="25"/>
      <c r="C15" s="33" t="s">
        <v>60</v>
      </c>
      <c r="D15" s="19">
        <v>0</v>
      </c>
      <c r="E15" s="20" t="s">
        <v>75</v>
      </c>
      <c r="F15" s="19">
        <v>0</v>
      </c>
    </row>
    <row r="16" spans="1:8" ht="22.5" customHeight="1">
      <c r="A16" s="28"/>
      <c r="B16" s="27"/>
      <c r="C16" s="33" t="s">
        <v>100</v>
      </c>
      <c r="D16" s="19">
        <v>0</v>
      </c>
      <c r="E16" s="20" t="s">
        <v>6</v>
      </c>
      <c r="F16" s="19">
        <v>0</v>
      </c>
      <c r="H16" s="1"/>
    </row>
    <row r="17" spans="1:6" ht="22.5" customHeight="1">
      <c r="A17" s="29"/>
      <c r="B17" s="27"/>
      <c r="C17" s="33" t="s">
        <v>322</v>
      </c>
      <c r="D17" s="19">
        <v>0</v>
      </c>
      <c r="E17" s="20" t="s">
        <v>331</v>
      </c>
      <c r="F17" s="19">
        <v>0</v>
      </c>
    </row>
    <row r="18" spans="1:6" ht="22.5" customHeight="1">
      <c r="A18" s="29"/>
      <c r="B18" s="27"/>
      <c r="C18" s="33" t="s">
        <v>211</v>
      </c>
      <c r="D18" s="19">
        <v>0</v>
      </c>
      <c r="E18" s="20" t="s">
        <v>212</v>
      </c>
      <c r="F18" s="19">
        <v>0</v>
      </c>
    </row>
    <row r="19" spans="1:6" ht="22.5" customHeight="1">
      <c r="A19" s="26"/>
      <c r="B19" s="27"/>
      <c r="C19" s="33" t="s">
        <v>98</v>
      </c>
      <c r="D19" s="19">
        <v>0</v>
      </c>
      <c r="E19" s="20" t="s">
        <v>298</v>
      </c>
      <c r="F19" s="19">
        <v>0</v>
      </c>
    </row>
    <row r="20" spans="1:6" ht="22.5" customHeight="1">
      <c r="A20" s="26"/>
      <c r="B20" s="25"/>
      <c r="C20" s="33" t="s">
        <v>26</v>
      </c>
      <c r="D20" s="19">
        <v>0</v>
      </c>
      <c r="E20" s="20" t="s">
        <v>256</v>
      </c>
      <c r="F20" s="19">
        <v>0</v>
      </c>
    </row>
    <row r="21" spans="1:6" ht="22.5" customHeight="1">
      <c r="A21" s="28"/>
      <c r="B21" s="25"/>
      <c r="C21" s="29"/>
      <c r="D21" s="19"/>
      <c r="E21" s="20" t="s">
        <v>143</v>
      </c>
      <c r="F21" s="19">
        <v>0</v>
      </c>
    </row>
    <row r="22" spans="1:6" ht="18" customHeight="1">
      <c r="A22" s="29"/>
      <c r="B22" s="25"/>
      <c r="C22" s="29"/>
      <c r="D22" s="19"/>
      <c r="E22" s="31" t="s">
        <v>109</v>
      </c>
      <c r="F22" s="19">
        <v>0</v>
      </c>
    </row>
    <row r="23" spans="1:6" ht="19.5" customHeight="1">
      <c r="A23" s="29"/>
      <c r="B23" s="25"/>
      <c r="C23" s="29"/>
      <c r="D23" s="19"/>
      <c r="E23" s="31" t="s">
        <v>222</v>
      </c>
      <c r="F23" s="19">
        <v>0</v>
      </c>
    </row>
    <row r="24" spans="1:6" ht="21.75" customHeight="1">
      <c r="A24" s="29"/>
      <c r="B24" s="25"/>
      <c r="C24" s="33"/>
      <c r="D24" s="34"/>
      <c r="E24" s="31" t="s">
        <v>74</v>
      </c>
      <c r="F24" s="19">
        <v>0</v>
      </c>
    </row>
    <row r="25" spans="1:6" ht="23.25" customHeight="1">
      <c r="A25" s="29"/>
      <c r="B25" s="25"/>
      <c r="C25" s="33"/>
      <c r="D25" s="34"/>
      <c r="E25" s="21"/>
      <c r="F25" s="35"/>
    </row>
    <row r="26" spans="1:6" ht="18" customHeight="1">
      <c r="A26" s="17" t="s">
        <v>65</v>
      </c>
      <c r="B26" s="27">
        <f>SUM(B6,B9,B10,B12,B13,B14,B15)</f>
        <v>0</v>
      </c>
      <c r="C26" s="17" t="s">
        <v>56</v>
      </c>
      <c r="D26" s="34">
        <f>SUM(D6:D20)</f>
        <v>0</v>
      </c>
      <c r="E26" s="17" t="s">
        <v>56</v>
      </c>
      <c r="F26" s="35">
        <f>SUM(F6,F11,F21,F22,F23)</f>
        <v>0</v>
      </c>
    </row>
  </sheetData>
  <sheetProtection/>
  <mergeCells count="3">
    <mergeCell ref="A3:B3"/>
    <mergeCell ref="A4:B4"/>
    <mergeCell ref="C4:F4"/>
  </mergeCells>
  <printOptions horizontalCentered="1"/>
  <pageMargins left="0.74999998873613" right="0.74999998873613" top="0.7874015748031495" bottom="0.9999999849815068"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dzbm1</dc:creator>
  <cp:keywords/>
  <dc:description/>
  <cp:lastModifiedBy>邢鸿岳</cp:lastModifiedBy>
  <cp:lastPrinted>2017-03-20T08:07:28Z</cp:lastPrinted>
  <dcterms:created xsi:type="dcterms:W3CDTF">2017-04-28T08:01:43Z</dcterms:created>
  <dcterms:modified xsi:type="dcterms:W3CDTF">2017-04-28T08:01:43Z</dcterms:modified>
  <cp:category/>
  <cp:version/>
  <cp:contentType/>
  <cp:contentStatus/>
</cp:coreProperties>
</file>